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8509F3EB-28E3-49D8-AAD8-AD0EEF3C527E}" xr6:coauthVersionLast="47" xr6:coauthVersionMax="47" xr10:uidLastSave="{00000000-0000-0000-0000-000000000000}"/>
  <bookViews>
    <workbookView xWindow="-28410" yWindow="390" windowWidth="22500" windowHeight="14190" tabRatio="602" firstSheet="1" activeTab="1" xr2:uid="{00000000-000D-0000-FFFF-FFFF00000000}"/>
  </bookViews>
  <sheets>
    <sheet name="data" sheetId="1" state="hidden" r:id="rId1"/>
    <sheet name="County Profile, 2018-2022" sheetId="4" r:id="rId2"/>
  </sheets>
  <definedNames>
    <definedName name="_xlnm.Print_Area" localSheetId="1">'County Profile, 2018-2022'!$E$3:$G$280</definedName>
    <definedName name="_xlnm.Print_Titles" localSheetId="1">'County Profile, 2018-2022'!$3:$3</definedName>
    <definedName name="Selected_County">'County Profile, 2018-2022'!$B$79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6" i="1" l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EZ4" i="1" l="1"/>
  <c r="EV4" i="1"/>
  <c r="ED4" i="1"/>
  <c r="EF4" i="1"/>
  <c r="EH4" i="1"/>
  <c r="ED5" i="1"/>
  <c r="EF5" i="1"/>
  <c r="EH5" i="1"/>
  <c r="ED6" i="1"/>
  <c r="EF6" i="1"/>
  <c r="EH6" i="1"/>
  <c r="ED7" i="1"/>
  <c r="EF7" i="1"/>
  <c r="EH7" i="1"/>
  <c r="ED8" i="1"/>
  <c r="EF8" i="1"/>
  <c r="EH8" i="1"/>
  <c r="ED9" i="1"/>
  <c r="EF9" i="1"/>
  <c r="EH9" i="1"/>
  <c r="ED10" i="1"/>
  <c r="EF10" i="1"/>
  <c r="EH10" i="1"/>
  <c r="ED11" i="1"/>
  <c r="EF11" i="1"/>
  <c r="EH11" i="1"/>
  <c r="ED12" i="1"/>
  <c r="EF12" i="1"/>
  <c r="EH12" i="1"/>
  <c r="ED13" i="1"/>
  <c r="EF13" i="1"/>
  <c r="EH13" i="1"/>
  <c r="ED14" i="1"/>
  <c r="EF14" i="1"/>
  <c r="EH14" i="1"/>
  <c r="ED15" i="1"/>
  <c r="EF15" i="1"/>
  <c r="EH15" i="1"/>
  <c r="ED16" i="1"/>
  <c r="EF16" i="1"/>
  <c r="EH16" i="1"/>
  <c r="ED17" i="1"/>
  <c r="EF17" i="1"/>
  <c r="EH17" i="1"/>
  <c r="ED18" i="1"/>
  <c r="EF18" i="1"/>
  <c r="EH18" i="1"/>
  <c r="ED19" i="1"/>
  <c r="EF19" i="1"/>
  <c r="EH19" i="1"/>
  <c r="ED20" i="1"/>
  <c r="EF20" i="1"/>
  <c r="EH20" i="1"/>
  <c r="ED21" i="1"/>
  <c r="EF21" i="1"/>
  <c r="EH21" i="1"/>
  <c r="ED22" i="1"/>
  <c r="EF22" i="1"/>
  <c r="EH22" i="1"/>
  <c r="ED23" i="1"/>
  <c r="EF23" i="1"/>
  <c r="EH23" i="1"/>
  <c r="ED24" i="1"/>
  <c r="EF24" i="1"/>
  <c r="EH24" i="1"/>
  <c r="ED25" i="1"/>
  <c r="EF25" i="1"/>
  <c r="EH25" i="1"/>
  <c r="ED26" i="1"/>
  <c r="EF26" i="1"/>
  <c r="EH26" i="1"/>
  <c r="ED27" i="1"/>
  <c r="EF27" i="1"/>
  <c r="EH27" i="1"/>
  <c r="ED28" i="1"/>
  <c r="EF28" i="1"/>
  <c r="EH28" i="1"/>
  <c r="ED29" i="1"/>
  <c r="EF29" i="1"/>
  <c r="EH29" i="1"/>
  <c r="ED30" i="1"/>
  <c r="EF30" i="1"/>
  <c r="EH30" i="1"/>
  <c r="ED31" i="1"/>
  <c r="EF31" i="1"/>
  <c r="EH31" i="1"/>
  <c r="ED32" i="1"/>
  <c r="EF32" i="1"/>
  <c r="EH32" i="1"/>
  <c r="ED33" i="1"/>
  <c r="EF33" i="1"/>
  <c r="EH33" i="1"/>
  <c r="ED34" i="1"/>
  <c r="EF34" i="1"/>
  <c r="EH34" i="1"/>
  <c r="ED35" i="1"/>
  <c r="EF35" i="1"/>
  <c r="EH35" i="1"/>
  <c r="ED36" i="1"/>
  <c r="EF36" i="1"/>
  <c r="EH36" i="1"/>
  <c r="ED37" i="1"/>
  <c r="EF37" i="1"/>
  <c r="EH37" i="1"/>
  <c r="ED38" i="1"/>
  <c r="EF38" i="1"/>
  <c r="EH38" i="1"/>
  <c r="ED39" i="1"/>
  <c r="EF39" i="1"/>
  <c r="EH39" i="1"/>
  <c r="ED40" i="1"/>
  <c r="EF40" i="1"/>
  <c r="EH40" i="1"/>
  <c r="ED41" i="1"/>
  <c r="EF41" i="1"/>
  <c r="EH41" i="1"/>
  <c r="ED42" i="1"/>
  <c r="EF42" i="1"/>
  <c r="EH42" i="1"/>
  <c r="ED43" i="1"/>
  <c r="EF43" i="1"/>
  <c r="EH43" i="1"/>
  <c r="ED44" i="1"/>
  <c r="EF44" i="1"/>
  <c r="EH44" i="1"/>
  <c r="ED45" i="1"/>
  <c r="EF45" i="1"/>
  <c r="EH45" i="1"/>
  <c r="ED46" i="1"/>
  <c r="EF46" i="1"/>
  <c r="EH46" i="1"/>
  <c r="ED47" i="1"/>
  <c r="EF47" i="1"/>
  <c r="EH47" i="1"/>
  <c r="ED48" i="1"/>
  <c r="EF48" i="1"/>
  <c r="EH48" i="1"/>
  <c r="ED49" i="1"/>
  <c r="EF49" i="1"/>
  <c r="EH49" i="1"/>
  <c r="ED50" i="1"/>
  <c r="EF50" i="1"/>
  <c r="EH50" i="1"/>
  <c r="ED51" i="1"/>
  <c r="EF51" i="1"/>
  <c r="EH51" i="1"/>
  <c r="ED52" i="1"/>
  <c r="EF52" i="1"/>
  <c r="EH52" i="1"/>
  <c r="ED53" i="1"/>
  <c r="EF53" i="1"/>
  <c r="EH53" i="1"/>
  <c r="ED54" i="1"/>
  <c r="EF54" i="1"/>
  <c r="EH54" i="1"/>
  <c r="ED55" i="1"/>
  <c r="EF55" i="1"/>
  <c r="EH55" i="1"/>
  <c r="ED56" i="1"/>
  <c r="EF56" i="1"/>
  <c r="EH56" i="1"/>
  <c r="ED57" i="1"/>
  <c r="EF57" i="1"/>
  <c r="EH57" i="1"/>
  <c r="ED58" i="1"/>
  <c r="EF58" i="1"/>
  <c r="EH58" i="1"/>
  <c r="ED59" i="1"/>
  <c r="EF59" i="1"/>
  <c r="EH59" i="1"/>
  <c r="ED60" i="1"/>
  <c r="EF60" i="1"/>
  <c r="EH60" i="1"/>
  <c r="ED61" i="1"/>
  <c r="EF61" i="1"/>
  <c r="EH61" i="1"/>
  <c r="ED62" i="1"/>
  <c r="EF62" i="1"/>
  <c r="EH62" i="1"/>
  <c r="ED63" i="1"/>
  <c r="EF63" i="1"/>
  <c r="EH63" i="1"/>
  <c r="ED64" i="1"/>
  <c r="EF64" i="1"/>
  <c r="EH64" i="1"/>
  <c r="ED65" i="1"/>
  <c r="EF65" i="1"/>
  <c r="EH65" i="1"/>
  <c r="ED66" i="1"/>
  <c r="EF66" i="1"/>
  <c r="EH66" i="1"/>
  <c r="ED67" i="1"/>
  <c r="EF67" i="1"/>
  <c r="EH67" i="1"/>
  <c r="ED68" i="1"/>
  <c r="EF68" i="1"/>
  <c r="EH68" i="1"/>
  <c r="ED69" i="1"/>
  <c r="EF69" i="1"/>
  <c r="EH69" i="1"/>
  <c r="ED70" i="1"/>
  <c r="EF70" i="1"/>
  <c r="EH70" i="1"/>
  <c r="ED71" i="1"/>
  <c r="EF71" i="1"/>
  <c r="EH71" i="1"/>
  <c r="ED72" i="1"/>
  <c r="EF72" i="1"/>
  <c r="EH72" i="1"/>
  <c r="ED73" i="1"/>
  <c r="EF73" i="1"/>
  <c r="EH73" i="1"/>
  <c r="ED74" i="1"/>
  <c r="EF74" i="1"/>
  <c r="EH74" i="1"/>
  <c r="ED75" i="1"/>
  <c r="EF75" i="1"/>
  <c r="EH75" i="1"/>
  <c r="ED76" i="1"/>
  <c r="EF76" i="1"/>
  <c r="EH76" i="1"/>
  <c r="GJ4" i="1" l="1"/>
  <c r="GL4" i="1"/>
  <c r="GN4" i="1"/>
  <c r="GR4" i="1"/>
  <c r="GT4" i="1"/>
  <c r="GP4" i="1" l="1"/>
  <c r="FI4" i="1"/>
  <c r="FK4" i="1"/>
  <c r="FM4" i="1"/>
  <c r="EJ4" i="1" l="1"/>
  <c r="EL4" i="1"/>
  <c r="EN4" i="1"/>
  <c r="EY4" i="1"/>
  <c r="FA4" i="1"/>
  <c r="FB4" i="1" s="1"/>
  <c r="FE4" i="1"/>
  <c r="FG4" i="1"/>
  <c r="DV4" i="1"/>
  <c r="BH4" i="1" l="1"/>
  <c r="AA4" i="1"/>
  <c r="CP76" i="1" l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3" i="1"/>
  <c r="CP42" i="1"/>
  <c r="CP41" i="1"/>
  <c r="CP40" i="1"/>
  <c r="CP39" i="1"/>
  <c r="CP36" i="1"/>
  <c r="CP35" i="1"/>
  <c r="CP34" i="1"/>
  <c r="CP33" i="1"/>
  <c r="CP32" i="1"/>
  <c r="CP31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9" i="1"/>
  <c r="CP8" i="1"/>
  <c r="CP7" i="1"/>
  <c r="CP6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I4" i="1"/>
  <c r="BI76" i="1" l="1"/>
  <c r="BH76" i="1"/>
  <c r="BI75" i="1"/>
  <c r="BH75" i="1"/>
  <c r="BI74" i="1"/>
  <c r="BH74" i="1"/>
  <c r="BI73" i="1"/>
  <c r="BH73" i="1"/>
  <c r="BI72" i="1"/>
  <c r="BH72" i="1"/>
  <c r="BI71" i="1"/>
  <c r="BH71" i="1"/>
  <c r="BI70" i="1"/>
  <c r="BH70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7" i="1"/>
  <c r="BH57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4" i="1"/>
  <c r="BH44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1" i="1"/>
  <c r="BH31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8" i="1"/>
  <c r="BH18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BI5" i="1"/>
  <c r="BH5" i="1"/>
  <c r="BI4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AC4" i="1"/>
  <c r="Y4" i="1"/>
  <c r="BJ24" i="1" l="1"/>
  <c r="BJ26" i="1"/>
  <c r="BJ32" i="1"/>
  <c r="BJ10" i="1"/>
  <c r="BJ34" i="1"/>
  <c r="BJ7" i="1"/>
  <c r="BJ23" i="1"/>
  <c r="BJ39" i="1"/>
  <c r="BJ55" i="1"/>
  <c r="BJ57" i="1"/>
  <c r="BJ59" i="1"/>
  <c r="BJ65" i="1"/>
  <c r="BJ67" i="1"/>
  <c r="BJ71" i="1"/>
  <c r="BJ15" i="1"/>
  <c r="BJ31" i="1"/>
  <c r="BJ47" i="1"/>
  <c r="BJ11" i="1"/>
  <c r="BJ19" i="1"/>
  <c r="BJ40" i="1"/>
  <c r="BJ48" i="1"/>
  <c r="BJ75" i="1"/>
  <c r="BJ4" i="1"/>
  <c r="BJ25" i="1"/>
  <c r="BJ27" i="1"/>
  <c r="BJ33" i="1"/>
  <c r="BJ35" i="1"/>
  <c r="BJ56" i="1"/>
  <c r="BJ58" i="1"/>
  <c r="BJ64" i="1"/>
  <c r="BJ66" i="1"/>
  <c r="BJ9" i="1"/>
  <c r="BJ17" i="1"/>
  <c r="BJ42" i="1"/>
  <c r="BJ50" i="1"/>
  <c r="BJ73" i="1"/>
  <c r="BJ16" i="1"/>
  <c r="BJ18" i="1"/>
  <c r="BJ41" i="1"/>
  <c r="BJ43" i="1"/>
  <c r="BJ49" i="1"/>
  <c r="BJ51" i="1"/>
  <c r="BJ63" i="1"/>
  <c r="BJ72" i="1"/>
  <c r="BJ74" i="1"/>
  <c r="BJ6" i="1"/>
  <c r="BJ8" i="1"/>
  <c r="BJ13" i="1"/>
  <c r="BJ20" i="1"/>
  <c r="BJ22" i="1"/>
  <c r="BJ29" i="1"/>
  <c r="BJ36" i="1"/>
  <c r="BJ38" i="1"/>
  <c r="BJ45" i="1"/>
  <c r="BJ52" i="1"/>
  <c r="BJ54" i="1"/>
  <c r="BJ61" i="1"/>
  <c r="BJ68" i="1"/>
  <c r="BJ70" i="1"/>
  <c r="BJ5" i="1"/>
  <c r="BJ12" i="1"/>
  <c r="BJ14" i="1"/>
  <c r="BJ21" i="1"/>
  <c r="BJ28" i="1"/>
  <c r="BJ30" i="1"/>
  <c r="BJ37" i="1"/>
  <c r="BJ44" i="1"/>
  <c r="BJ46" i="1"/>
  <c r="BJ53" i="1"/>
  <c r="BJ60" i="1"/>
  <c r="BJ62" i="1"/>
  <c r="BJ69" i="1"/>
  <c r="BJ76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BZ4" i="1" l="1"/>
  <c r="GL75" i="1" l="1"/>
  <c r="DT4" i="1" l="1"/>
  <c r="BP4" i="1"/>
  <c r="R4" i="1" l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CA4" i="1" l="1"/>
  <c r="DU4" i="1" l="1"/>
  <c r="CY4" i="1" l="1"/>
  <c r="GN76" i="1" l="1"/>
  <c r="GN75" i="1"/>
  <c r="GN74" i="1"/>
  <c r="GN73" i="1"/>
  <c r="GN72" i="1"/>
  <c r="GN71" i="1"/>
  <c r="GN70" i="1"/>
  <c r="GN69" i="1"/>
  <c r="GN68" i="1"/>
  <c r="GN67" i="1"/>
  <c r="GN66" i="1"/>
  <c r="GN65" i="1"/>
  <c r="GN64" i="1"/>
  <c r="GN63" i="1"/>
  <c r="GN62" i="1"/>
  <c r="GN61" i="1"/>
  <c r="GN60" i="1"/>
  <c r="GN59" i="1"/>
  <c r="GN58" i="1"/>
  <c r="GN57" i="1"/>
  <c r="GN56" i="1"/>
  <c r="GN55" i="1"/>
  <c r="GN54" i="1"/>
  <c r="GN53" i="1"/>
  <c r="GN52" i="1"/>
  <c r="GN51" i="1"/>
  <c r="GN50" i="1"/>
  <c r="GN49" i="1"/>
  <c r="GN48" i="1"/>
  <c r="GN47" i="1"/>
  <c r="GN46" i="1"/>
  <c r="GN45" i="1"/>
  <c r="GN44" i="1"/>
  <c r="GN43" i="1"/>
  <c r="GN42" i="1"/>
  <c r="GN41" i="1"/>
  <c r="GN40" i="1"/>
  <c r="GN39" i="1"/>
  <c r="GN38" i="1"/>
  <c r="GN37" i="1"/>
  <c r="GN36" i="1"/>
  <c r="GN35" i="1"/>
  <c r="GN34" i="1"/>
  <c r="GN33" i="1"/>
  <c r="GN32" i="1"/>
  <c r="GN31" i="1"/>
  <c r="GN30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N8" i="1"/>
  <c r="GN7" i="1"/>
  <c r="GN6" i="1"/>
  <c r="GN5" i="1"/>
  <c r="GL76" i="1"/>
  <c r="GL74" i="1"/>
  <c r="GL73" i="1"/>
  <c r="GL72" i="1"/>
  <c r="GL71" i="1"/>
  <c r="GL70" i="1"/>
  <c r="GL69" i="1"/>
  <c r="GL68" i="1"/>
  <c r="GL67" i="1"/>
  <c r="GL66" i="1"/>
  <c r="GL65" i="1"/>
  <c r="GL64" i="1"/>
  <c r="GL63" i="1"/>
  <c r="GL62" i="1"/>
  <c r="GL61" i="1"/>
  <c r="GL60" i="1"/>
  <c r="GL59" i="1"/>
  <c r="GL58" i="1"/>
  <c r="GL57" i="1"/>
  <c r="GL56" i="1"/>
  <c r="GL55" i="1"/>
  <c r="GL54" i="1"/>
  <c r="GL53" i="1"/>
  <c r="GL52" i="1"/>
  <c r="GL51" i="1"/>
  <c r="GL50" i="1"/>
  <c r="GL49" i="1"/>
  <c r="GL48" i="1"/>
  <c r="GL47" i="1"/>
  <c r="GL46" i="1"/>
  <c r="GL45" i="1"/>
  <c r="GL44" i="1"/>
  <c r="GL43" i="1"/>
  <c r="GL42" i="1"/>
  <c r="GL41" i="1"/>
  <c r="GL40" i="1"/>
  <c r="GL39" i="1"/>
  <c r="GL38" i="1"/>
  <c r="GL37" i="1"/>
  <c r="GL36" i="1"/>
  <c r="GL35" i="1"/>
  <c r="GL34" i="1"/>
  <c r="GL33" i="1"/>
  <c r="GL32" i="1"/>
  <c r="GL31" i="1"/>
  <c r="GL30" i="1"/>
  <c r="GL29" i="1"/>
  <c r="GL28" i="1"/>
  <c r="GL27" i="1"/>
  <c r="GL26" i="1"/>
  <c r="GL25" i="1"/>
  <c r="GL24" i="1"/>
  <c r="GL23" i="1"/>
  <c r="GL22" i="1"/>
  <c r="GL21" i="1"/>
  <c r="GL20" i="1"/>
  <c r="GL19" i="1"/>
  <c r="GL18" i="1"/>
  <c r="GL17" i="1"/>
  <c r="GL16" i="1"/>
  <c r="GL15" i="1"/>
  <c r="GL14" i="1"/>
  <c r="GL13" i="1"/>
  <c r="GL12" i="1"/>
  <c r="GL11" i="1"/>
  <c r="GL10" i="1"/>
  <c r="GL9" i="1"/>
  <c r="GL8" i="1"/>
  <c r="GL7" i="1"/>
  <c r="GL6" i="1"/>
  <c r="GL5" i="1"/>
  <c r="GP76" i="1"/>
  <c r="GP75" i="1"/>
  <c r="GJ74" i="1"/>
  <c r="GP72" i="1"/>
  <c r="GP71" i="1"/>
  <c r="GJ70" i="1"/>
  <c r="GP68" i="1"/>
  <c r="GP67" i="1"/>
  <c r="GJ66" i="1"/>
  <c r="GP64" i="1"/>
  <c r="GP63" i="1"/>
  <c r="GJ62" i="1"/>
  <c r="GP60" i="1"/>
  <c r="GP59" i="1"/>
  <c r="GJ58" i="1"/>
  <c r="GP56" i="1"/>
  <c r="GP55" i="1"/>
  <c r="GJ54" i="1"/>
  <c r="GP52" i="1"/>
  <c r="GP51" i="1"/>
  <c r="GJ50" i="1"/>
  <c r="GP48" i="1"/>
  <c r="GP47" i="1"/>
  <c r="GJ46" i="1"/>
  <c r="GP44" i="1"/>
  <c r="GP43" i="1"/>
  <c r="GJ42" i="1"/>
  <c r="GP40" i="1"/>
  <c r="GP39" i="1"/>
  <c r="GJ38" i="1"/>
  <c r="GP36" i="1"/>
  <c r="GP35" i="1"/>
  <c r="GJ34" i="1"/>
  <c r="GP32" i="1"/>
  <c r="GP31" i="1"/>
  <c r="GJ30" i="1"/>
  <c r="GP28" i="1"/>
  <c r="GP27" i="1"/>
  <c r="GJ26" i="1"/>
  <c r="GP24" i="1"/>
  <c r="GP23" i="1"/>
  <c r="GJ22" i="1"/>
  <c r="GP20" i="1"/>
  <c r="GP19" i="1"/>
  <c r="GJ18" i="1"/>
  <c r="GP16" i="1"/>
  <c r="GP15" i="1"/>
  <c r="GJ14" i="1"/>
  <c r="GP12" i="1"/>
  <c r="GP11" i="1"/>
  <c r="GJ10" i="1"/>
  <c r="GJ9" i="1"/>
  <c r="GP8" i="1"/>
  <c r="GP7" i="1"/>
  <c r="GJ6" i="1"/>
  <c r="GJ5" i="1"/>
  <c r="GT76" i="1"/>
  <c r="GT75" i="1"/>
  <c r="GT74" i="1"/>
  <c r="GT73" i="1"/>
  <c r="GT72" i="1"/>
  <c r="GT71" i="1"/>
  <c r="GT70" i="1"/>
  <c r="GT69" i="1"/>
  <c r="GT68" i="1"/>
  <c r="GT67" i="1"/>
  <c r="GT66" i="1"/>
  <c r="GT65" i="1"/>
  <c r="GT64" i="1"/>
  <c r="GT63" i="1"/>
  <c r="GT62" i="1"/>
  <c r="GT61" i="1"/>
  <c r="GT60" i="1"/>
  <c r="GT59" i="1"/>
  <c r="GT58" i="1"/>
  <c r="GT57" i="1"/>
  <c r="GT56" i="1"/>
  <c r="GT55" i="1"/>
  <c r="GT54" i="1"/>
  <c r="GT53" i="1"/>
  <c r="GT52" i="1"/>
  <c r="GT51" i="1"/>
  <c r="GT50" i="1"/>
  <c r="GT49" i="1"/>
  <c r="GT48" i="1"/>
  <c r="GT47" i="1"/>
  <c r="GT46" i="1"/>
  <c r="GT45" i="1"/>
  <c r="GT44" i="1"/>
  <c r="GT43" i="1"/>
  <c r="GT42" i="1"/>
  <c r="GT41" i="1"/>
  <c r="GT40" i="1"/>
  <c r="GT39" i="1"/>
  <c r="GT38" i="1"/>
  <c r="GT37" i="1"/>
  <c r="GT36" i="1"/>
  <c r="GT35" i="1"/>
  <c r="GT34" i="1"/>
  <c r="GT33" i="1"/>
  <c r="GT32" i="1"/>
  <c r="GT31" i="1"/>
  <c r="GT30" i="1"/>
  <c r="GT29" i="1"/>
  <c r="GT28" i="1"/>
  <c r="GT27" i="1"/>
  <c r="GT26" i="1"/>
  <c r="GT25" i="1"/>
  <c r="GT24" i="1"/>
  <c r="GT23" i="1"/>
  <c r="GT22" i="1"/>
  <c r="GT21" i="1"/>
  <c r="GT20" i="1"/>
  <c r="GT19" i="1"/>
  <c r="GT18" i="1"/>
  <c r="GT17" i="1"/>
  <c r="GT16" i="1"/>
  <c r="GT15" i="1"/>
  <c r="GT14" i="1"/>
  <c r="GT13" i="1"/>
  <c r="GT12" i="1"/>
  <c r="GT11" i="1"/>
  <c r="GT10" i="1"/>
  <c r="GT9" i="1"/>
  <c r="GT8" i="1"/>
  <c r="GT7" i="1"/>
  <c r="GT6" i="1"/>
  <c r="GT5" i="1"/>
  <c r="GR76" i="1"/>
  <c r="GR75" i="1"/>
  <c r="GR74" i="1"/>
  <c r="GR73" i="1"/>
  <c r="GR72" i="1"/>
  <c r="GR71" i="1"/>
  <c r="GR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R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R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R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R5" i="1"/>
  <c r="GJ76" i="1" l="1"/>
  <c r="GJ28" i="1"/>
  <c r="GJ60" i="1"/>
  <c r="GJ12" i="1"/>
  <c r="GJ44" i="1"/>
  <c r="GJ31" i="1"/>
  <c r="GJ63" i="1"/>
  <c r="GJ7" i="1"/>
  <c r="GJ23" i="1"/>
  <c r="GJ39" i="1"/>
  <c r="GJ55" i="1"/>
  <c r="GJ71" i="1"/>
  <c r="GJ15" i="1"/>
  <c r="GJ47" i="1"/>
  <c r="GJ20" i="1"/>
  <c r="GJ36" i="1"/>
  <c r="GJ52" i="1"/>
  <c r="GJ68" i="1"/>
  <c r="GJ8" i="1"/>
  <c r="GJ16" i="1"/>
  <c r="GJ24" i="1"/>
  <c r="GJ32" i="1"/>
  <c r="GJ40" i="1"/>
  <c r="GJ48" i="1"/>
  <c r="GJ56" i="1"/>
  <c r="GJ64" i="1"/>
  <c r="GJ72" i="1"/>
  <c r="GJ11" i="1"/>
  <c r="GJ19" i="1"/>
  <c r="GJ27" i="1"/>
  <c r="GJ35" i="1"/>
  <c r="GJ43" i="1"/>
  <c r="GJ51" i="1"/>
  <c r="GJ59" i="1"/>
  <c r="GJ67" i="1"/>
  <c r="GJ75" i="1"/>
  <c r="GP5" i="1"/>
  <c r="GP13" i="1"/>
  <c r="GJ13" i="1"/>
  <c r="GJ17" i="1"/>
  <c r="GP17" i="1"/>
  <c r="GP25" i="1"/>
  <c r="GJ25" i="1"/>
  <c r="GJ29" i="1"/>
  <c r="GP29" i="1"/>
  <c r="GJ37" i="1"/>
  <c r="GP37" i="1"/>
  <c r="GJ41" i="1"/>
  <c r="GP41" i="1"/>
  <c r="GJ49" i="1"/>
  <c r="GP49" i="1"/>
  <c r="GJ53" i="1"/>
  <c r="GP53" i="1"/>
  <c r="GJ61" i="1"/>
  <c r="GP61" i="1"/>
  <c r="GJ65" i="1"/>
  <c r="GP65" i="1"/>
  <c r="GJ69" i="1"/>
  <c r="GP69" i="1"/>
  <c r="GP9" i="1"/>
  <c r="GJ21" i="1"/>
  <c r="GP21" i="1"/>
  <c r="GJ33" i="1"/>
  <c r="GP33" i="1"/>
  <c r="GJ45" i="1"/>
  <c r="GP45" i="1"/>
  <c r="GJ57" i="1"/>
  <c r="GP57" i="1"/>
  <c r="GP73" i="1"/>
  <c r="GJ73" i="1"/>
  <c r="GP6" i="1"/>
  <c r="GP10" i="1"/>
  <c r="GP14" i="1"/>
  <c r="GP18" i="1"/>
  <c r="GP22" i="1"/>
  <c r="GP26" i="1"/>
  <c r="GP30" i="1"/>
  <c r="GP34" i="1"/>
  <c r="GP38" i="1"/>
  <c r="GP42" i="1"/>
  <c r="GP46" i="1"/>
  <c r="GP50" i="1"/>
  <c r="GP54" i="1"/>
  <c r="GP58" i="1"/>
  <c r="GP62" i="1"/>
  <c r="GP66" i="1"/>
  <c r="GP70" i="1"/>
  <c r="GP74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K76" i="1"/>
  <c r="FK75" i="1"/>
  <c r="FK74" i="1"/>
  <c r="FK73" i="1"/>
  <c r="FK72" i="1"/>
  <c r="FK71" i="1"/>
  <c r="FK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K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K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I76" i="1"/>
  <c r="FI75" i="1"/>
  <c r="FI74" i="1"/>
  <c r="FI73" i="1"/>
  <c r="FI72" i="1"/>
  <c r="FI71" i="1"/>
  <c r="FI70" i="1"/>
  <c r="FI69" i="1"/>
  <c r="FI68" i="1"/>
  <c r="FI67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5" i="1"/>
  <c r="FI24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FI7" i="1"/>
  <c r="FI6" i="1"/>
  <c r="FI5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E76" i="1"/>
  <c r="FE75" i="1"/>
  <c r="FE74" i="1"/>
  <c r="FE73" i="1"/>
  <c r="FE72" i="1"/>
  <c r="FE71" i="1"/>
  <c r="FE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E57" i="1"/>
  <c r="FE56" i="1"/>
  <c r="FE55" i="1"/>
  <c r="FE54" i="1"/>
  <c r="FE53" i="1"/>
  <c r="FE52" i="1"/>
  <c r="FE51" i="1"/>
  <c r="FE50" i="1"/>
  <c r="FE49" i="1"/>
  <c r="FE48" i="1"/>
  <c r="FE47" i="1"/>
  <c r="FE46" i="1"/>
  <c r="FE45" i="1"/>
  <c r="FE44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E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2" i="1"/>
  <c r="FE11" i="1"/>
  <c r="FE10" i="1"/>
  <c r="FE9" i="1"/>
  <c r="FE8" i="1"/>
  <c r="FE7" i="1"/>
  <c r="FE6" i="1"/>
  <c r="FE5" i="1"/>
  <c r="EZ76" i="1"/>
  <c r="EZ75" i="1"/>
  <c r="EZ74" i="1"/>
  <c r="EZ73" i="1"/>
  <c r="EZ72" i="1"/>
  <c r="EZ71" i="1"/>
  <c r="EZ70" i="1"/>
  <c r="EZ69" i="1"/>
  <c r="EZ68" i="1"/>
  <c r="EZ67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FA76" i="1"/>
  <c r="FA75" i="1"/>
  <c r="FA74" i="1"/>
  <c r="FA73" i="1"/>
  <c r="FA72" i="1"/>
  <c r="FA71" i="1"/>
  <c r="FA70" i="1"/>
  <c r="FA69" i="1"/>
  <c r="FA68" i="1"/>
  <c r="FA67" i="1"/>
  <c r="FA66" i="1"/>
  <c r="FA65" i="1"/>
  <c r="FA64" i="1"/>
  <c r="FA63" i="1"/>
  <c r="FA62" i="1"/>
  <c r="FA61" i="1"/>
  <c r="FA60" i="1"/>
  <c r="FA59" i="1"/>
  <c r="FA58" i="1"/>
  <c r="FA57" i="1"/>
  <c r="FA56" i="1"/>
  <c r="FA55" i="1"/>
  <c r="FA54" i="1"/>
  <c r="FA53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EY76" i="1"/>
  <c r="EY75" i="1"/>
  <c r="EY74" i="1"/>
  <c r="EY73" i="1"/>
  <c r="EY72" i="1"/>
  <c r="EY71" i="1"/>
  <c r="EY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Y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V76" i="1"/>
  <c r="EV75" i="1"/>
  <c r="EV74" i="1"/>
  <c r="EV73" i="1"/>
  <c r="EV72" i="1"/>
  <c r="EV71" i="1"/>
  <c r="EV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N76" i="1"/>
  <c r="EN75" i="1"/>
  <c r="EN74" i="1"/>
  <c r="EN73" i="1"/>
  <c r="EN72" i="1"/>
  <c r="EN71" i="1"/>
  <c r="EN70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FB5" i="1" l="1"/>
  <c r="FB9" i="1"/>
  <c r="FB13" i="1"/>
  <c r="FB17" i="1"/>
  <c r="FB21" i="1"/>
  <c r="FB25" i="1"/>
  <c r="FB29" i="1"/>
  <c r="FB33" i="1"/>
  <c r="FB37" i="1"/>
  <c r="FB41" i="1"/>
  <c r="FB45" i="1"/>
  <c r="FB49" i="1"/>
  <c r="FB53" i="1"/>
  <c r="FB57" i="1"/>
  <c r="FB61" i="1"/>
  <c r="FB65" i="1"/>
  <c r="FB69" i="1"/>
  <c r="FB73" i="1"/>
  <c r="FB12" i="1"/>
  <c r="FB16" i="1"/>
  <c r="FB24" i="1"/>
  <c r="FB28" i="1"/>
  <c r="FB32" i="1"/>
  <c r="FB40" i="1"/>
  <c r="FB44" i="1"/>
  <c r="FB48" i="1"/>
  <c r="FB52" i="1"/>
  <c r="FB56" i="1"/>
  <c r="FB60" i="1"/>
  <c r="FB64" i="1"/>
  <c r="FB68" i="1"/>
  <c r="FB72" i="1"/>
  <c r="FB6" i="1"/>
  <c r="FB10" i="1"/>
  <c r="FB14" i="1"/>
  <c r="FB18" i="1"/>
  <c r="FB22" i="1"/>
  <c r="FB26" i="1"/>
  <c r="FB30" i="1"/>
  <c r="FB34" i="1"/>
  <c r="FB38" i="1"/>
  <c r="FB42" i="1"/>
  <c r="FB46" i="1"/>
  <c r="FB50" i="1"/>
  <c r="FB54" i="1"/>
  <c r="FB58" i="1"/>
  <c r="FB62" i="1"/>
  <c r="FB66" i="1"/>
  <c r="FB70" i="1"/>
  <c r="FB74" i="1"/>
  <c r="FB8" i="1"/>
  <c r="FB20" i="1"/>
  <c r="FB36" i="1"/>
  <c r="FB76" i="1"/>
  <c r="FB7" i="1"/>
  <c r="FB11" i="1"/>
  <c r="FB15" i="1"/>
  <c r="FB19" i="1"/>
  <c r="FB23" i="1"/>
  <c r="FB27" i="1"/>
  <c r="FB31" i="1"/>
  <c r="FB35" i="1"/>
  <c r="FB39" i="1"/>
  <c r="FB43" i="1"/>
  <c r="FB47" i="1"/>
  <c r="FB51" i="1"/>
  <c r="FB55" i="1"/>
  <c r="FB59" i="1"/>
  <c r="FB63" i="1"/>
  <c r="FB67" i="1"/>
  <c r="FB71" i="1"/>
  <c r="FB75" i="1"/>
  <c r="DX76" i="1"/>
  <c r="DW76" i="1"/>
  <c r="DV76" i="1"/>
  <c r="DU76" i="1"/>
  <c r="DT76" i="1"/>
  <c r="DX75" i="1"/>
  <c r="DW75" i="1"/>
  <c r="DV75" i="1"/>
  <c r="DU75" i="1"/>
  <c r="DT75" i="1"/>
  <c r="DX74" i="1"/>
  <c r="DW74" i="1"/>
  <c r="DV74" i="1"/>
  <c r="DU74" i="1"/>
  <c r="DT74" i="1"/>
  <c r="DX73" i="1"/>
  <c r="DW73" i="1"/>
  <c r="DV73" i="1"/>
  <c r="DU73" i="1"/>
  <c r="DT73" i="1"/>
  <c r="DX72" i="1"/>
  <c r="DW72" i="1"/>
  <c r="DV72" i="1"/>
  <c r="DU72" i="1"/>
  <c r="DT72" i="1"/>
  <c r="DX71" i="1"/>
  <c r="DW71" i="1"/>
  <c r="DV71" i="1"/>
  <c r="DU71" i="1"/>
  <c r="DT71" i="1"/>
  <c r="DX70" i="1"/>
  <c r="DW70" i="1"/>
  <c r="DV70" i="1"/>
  <c r="DU70" i="1"/>
  <c r="DT70" i="1"/>
  <c r="DX69" i="1"/>
  <c r="DW69" i="1"/>
  <c r="DV69" i="1"/>
  <c r="DU69" i="1"/>
  <c r="DT69" i="1"/>
  <c r="DX68" i="1"/>
  <c r="DW68" i="1"/>
  <c r="DV68" i="1"/>
  <c r="DU68" i="1"/>
  <c r="DT68" i="1"/>
  <c r="DX67" i="1"/>
  <c r="DW67" i="1"/>
  <c r="DV67" i="1"/>
  <c r="DU67" i="1"/>
  <c r="DT67" i="1"/>
  <c r="DX66" i="1"/>
  <c r="DW66" i="1"/>
  <c r="DV66" i="1"/>
  <c r="DU66" i="1"/>
  <c r="DT66" i="1"/>
  <c r="DX65" i="1"/>
  <c r="DW65" i="1"/>
  <c r="DV65" i="1"/>
  <c r="DU65" i="1"/>
  <c r="DT65" i="1"/>
  <c r="DX64" i="1"/>
  <c r="DW64" i="1"/>
  <c r="DV64" i="1"/>
  <c r="DU64" i="1"/>
  <c r="DT64" i="1"/>
  <c r="DX63" i="1"/>
  <c r="DW63" i="1"/>
  <c r="DV63" i="1"/>
  <c r="DU63" i="1"/>
  <c r="DT63" i="1"/>
  <c r="DX62" i="1"/>
  <c r="DW62" i="1"/>
  <c r="DV62" i="1"/>
  <c r="DU62" i="1"/>
  <c r="DT62" i="1"/>
  <c r="DX61" i="1"/>
  <c r="DW61" i="1"/>
  <c r="DV61" i="1"/>
  <c r="DU61" i="1"/>
  <c r="DT61" i="1"/>
  <c r="DX60" i="1"/>
  <c r="DW60" i="1"/>
  <c r="DV60" i="1"/>
  <c r="DU60" i="1"/>
  <c r="DT60" i="1"/>
  <c r="DX59" i="1"/>
  <c r="DW59" i="1"/>
  <c r="DV59" i="1"/>
  <c r="DU59" i="1"/>
  <c r="DT59" i="1"/>
  <c r="DX58" i="1"/>
  <c r="DW58" i="1"/>
  <c r="DV58" i="1"/>
  <c r="DU58" i="1"/>
  <c r="DT58" i="1"/>
  <c r="DX57" i="1"/>
  <c r="DW57" i="1"/>
  <c r="DV57" i="1"/>
  <c r="DU57" i="1"/>
  <c r="DT57" i="1"/>
  <c r="DX56" i="1"/>
  <c r="DW56" i="1"/>
  <c r="DV56" i="1"/>
  <c r="DU56" i="1"/>
  <c r="DT56" i="1"/>
  <c r="DX55" i="1"/>
  <c r="DW55" i="1"/>
  <c r="DV55" i="1"/>
  <c r="DU55" i="1"/>
  <c r="DT55" i="1"/>
  <c r="DX54" i="1"/>
  <c r="DW54" i="1"/>
  <c r="DV54" i="1"/>
  <c r="DU54" i="1"/>
  <c r="DT54" i="1"/>
  <c r="DX53" i="1"/>
  <c r="DW53" i="1"/>
  <c r="DV53" i="1"/>
  <c r="DU53" i="1"/>
  <c r="DT53" i="1"/>
  <c r="DX52" i="1"/>
  <c r="DW52" i="1"/>
  <c r="DV52" i="1"/>
  <c r="DZ52" i="1" s="1"/>
  <c r="DU52" i="1"/>
  <c r="DT52" i="1"/>
  <c r="DX51" i="1"/>
  <c r="DW51" i="1"/>
  <c r="DV51" i="1"/>
  <c r="DU51" i="1"/>
  <c r="DT51" i="1"/>
  <c r="DX50" i="1"/>
  <c r="DW50" i="1"/>
  <c r="DV50" i="1"/>
  <c r="DU50" i="1"/>
  <c r="DT50" i="1"/>
  <c r="DX49" i="1"/>
  <c r="DW49" i="1"/>
  <c r="DV49" i="1"/>
  <c r="DU49" i="1"/>
  <c r="DT49" i="1"/>
  <c r="DX48" i="1"/>
  <c r="DW48" i="1"/>
  <c r="DV48" i="1"/>
  <c r="DU48" i="1"/>
  <c r="DT48" i="1"/>
  <c r="DX47" i="1"/>
  <c r="DW47" i="1"/>
  <c r="DV47" i="1"/>
  <c r="DU47" i="1"/>
  <c r="DT47" i="1"/>
  <c r="DX46" i="1"/>
  <c r="DW46" i="1"/>
  <c r="DV46" i="1"/>
  <c r="DU46" i="1"/>
  <c r="DT46" i="1"/>
  <c r="DX45" i="1"/>
  <c r="DW45" i="1"/>
  <c r="DV45" i="1"/>
  <c r="DU45" i="1"/>
  <c r="DT45" i="1"/>
  <c r="DX44" i="1"/>
  <c r="DW44" i="1"/>
  <c r="DV44" i="1"/>
  <c r="DZ44" i="1" s="1"/>
  <c r="DU44" i="1"/>
  <c r="DT44" i="1"/>
  <c r="DX43" i="1"/>
  <c r="DW43" i="1"/>
  <c r="DV43" i="1"/>
  <c r="DU43" i="1"/>
  <c r="DT43" i="1"/>
  <c r="DX42" i="1"/>
  <c r="DW42" i="1"/>
  <c r="DV42" i="1"/>
  <c r="DU42" i="1"/>
  <c r="DT42" i="1"/>
  <c r="DX41" i="1"/>
  <c r="DW41" i="1"/>
  <c r="DV41" i="1"/>
  <c r="DU41" i="1"/>
  <c r="DT41" i="1"/>
  <c r="DX40" i="1"/>
  <c r="DW40" i="1"/>
  <c r="DV40" i="1"/>
  <c r="DZ40" i="1" s="1"/>
  <c r="DU40" i="1"/>
  <c r="DT40" i="1"/>
  <c r="DX39" i="1"/>
  <c r="DW39" i="1"/>
  <c r="DV39" i="1"/>
  <c r="DU39" i="1"/>
  <c r="DT39" i="1"/>
  <c r="DX38" i="1"/>
  <c r="DW38" i="1"/>
  <c r="DV38" i="1"/>
  <c r="DU38" i="1"/>
  <c r="DT38" i="1"/>
  <c r="DX37" i="1"/>
  <c r="DW37" i="1"/>
  <c r="DV37" i="1"/>
  <c r="DU37" i="1"/>
  <c r="DT37" i="1"/>
  <c r="DX36" i="1"/>
  <c r="DW36" i="1"/>
  <c r="DV36" i="1"/>
  <c r="DU36" i="1"/>
  <c r="DT36" i="1"/>
  <c r="DX35" i="1"/>
  <c r="DW35" i="1"/>
  <c r="DV35" i="1"/>
  <c r="DU35" i="1"/>
  <c r="DT35" i="1"/>
  <c r="DX34" i="1"/>
  <c r="DW34" i="1"/>
  <c r="DV34" i="1"/>
  <c r="DU34" i="1"/>
  <c r="DT34" i="1"/>
  <c r="DX33" i="1"/>
  <c r="DW33" i="1"/>
  <c r="DV33" i="1"/>
  <c r="DU33" i="1"/>
  <c r="DT33" i="1"/>
  <c r="DX32" i="1"/>
  <c r="DW32" i="1"/>
  <c r="DV32" i="1"/>
  <c r="DU32" i="1"/>
  <c r="DT32" i="1"/>
  <c r="DX31" i="1"/>
  <c r="DW31" i="1"/>
  <c r="DV31" i="1"/>
  <c r="DU31" i="1"/>
  <c r="DT31" i="1"/>
  <c r="DX30" i="1"/>
  <c r="DW30" i="1"/>
  <c r="DV30" i="1"/>
  <c r="DU30" i="1"/>
  <c r="DT30" i="1"/>
  <c r="DX29" i="1"/>
  <c r="DW29" i="1"/>
  <c r="DV29" i="1"/>
  <c r="DU29" i="1"/>
  <c r="DT29" i="1"/>
  <c r="DX28" i="1"/>
  <c r="DW28" i="1"/>
  <c r="DV28" i="1"/>
  <c r="DZ28" i="1" s="1"/>
  <c r="DU28" i="1"/>
  <c r="DT28" i="1"/>
  <c r="DX27" i="1"/>
  <c r="DW27" i="1"/>
  <c r="DV27" i="1"/>
  <c r="DU27" i="1"/>
  <c r="DT27" i="1"/>
  <c r="DX26" i="1"/>
  <c r="DW26" i="1"/>
  <c r="DV26" i="1"/>
  <c r="DU26" i="1"/>
  <c r="DT26" i="1"/>
  <c r="DX25" i="1"/>
  <c r="DW25" i="1"/>
  <c r="DV25" i="1"/>
  <c r="DU25" i="1"/>
  <c r="DT25" i="1"/>
  <c r="DX24" i="1"/>
  <c r="DW24" i="1"/>
  <c r="DV24" i="1"/>
  <c r="DU24" i="1"/>
  <c r="DT24" i="1"/>
  <c r="DX23" i="1"/>
  <c r="DW23" i="1"/>
  <c r="DV23" i="1"/>
  <c r="DU23" i="1"/>
  <c r="DT23" i="1"/>
  <c r="DX22" i="1"/>
  <c r="DW22" i="1"/>
  <c r="DV22" i="1"/>
  <c r="DU22" i="1"/>
  <c r="DT22" i="1"/>
  <c r="DX21" i="1"/>
  <c r="DW21" i="1"/>
  <c r="DV21" i="1"/>
  <c r="DU21" i="1"/>
  <c r="DT21" i="1"/>
  <c r="DX20" i="1"/>
  <c r="DW20" i="1"/>
  <c r="DV20" i="1"/>
  <c r="DU20" i="1"/>
  <c r="DT20" i="1"/>
  <c r="DX19" i="1"/>
  <c r="DW19" i="1"/>
  <c r="DV19" i="1"/>
  <c r="DU19" i="1"/>
  <c r="DT19" i="1"/>
  <c r="DX18" i="1"/>
  <c r="DW18" i="1"/>
  <c r="DV18" i="1"/>
  <c r="DU18" i="1"/>
  <c r="DT18" i="1"/>
  <c r="DX17" i="1"/>
  <c r="DW17" i="1"/>
  <c r="DV17" i="1"/>
  <c r="DU17" i="1"/>
  <c r="DT17" i="1"/>
  <c r="DX16" i="1"/>
  <c r="DW16" i="1"/>
  <c r="DV16" i="1"/>
  <c r="DU16" i="1"/>
  <c r="DT16" i="1"/>
  <c r="DX15" i="1"/>
  <c r="DW15" i="1"/>
  <c r="DV15" i="1"/>
  <c r="DU15" i="1"/>
  <c r="DT15" i="1"/>
  <c r="DX14" i="1"/>
  <c r="DW14" i="1"/>
  <c r="DV14" i="1"/>
  <c r="DU14" i="1"/>
  <c r="DT14" i="1"/>
  <c r="DX13" i="1"/>
  <c r="DW13" i="1"/>
  <c r="DV13" i="1"/>
  <c r="DU13" i="1"/>
  <c r="DT13" i="1"/>
  <c r="DX12" i="1"/>
  <c r="DW12" i="1"/>
  <c r="DV12" i="1"/>
  <c r="DU12" i="1"/>
  <c r="DT12" i="1"/>
  <c r="DX11" i="1"/>
  <c r="DW11" i="1"/>
  <c r="DV11" i="1"/>
  <c r="DU11" i="1"/>
  <c r="DT11" i="1"/>
  <c r="DX10" i="1"/>
  <c r="DW10" i="1"/>
  <c r="DV10" i="1"/>
  <c r="DU10" i="1"/>
  <c r="DT10" i="1"/>
  <c r="DX9" i="1"/>
  <c r="DW9" i="1"/>
  <c r="DV9" i="1"/>
  <c r="DU9" i="1"/>
  <c r="DT9" i="1"/>
  <c r="DX8" i="1"/>
  <c r="DW8" i="1"/>
  <c r="DV8" i="1"/>
  <c r="DU8" i="1"/>
  <c r="DT8" i="1"/>
  <c r="DX7" i="1"/>
  <c r="DW7" i="1"/>
  <c r="DV7" i="1"/>
  <c r="DU7" i="1"/>
  <c r="DT7" i="1"/>
  <c r="DX6" i="1"/>
  <c r="DW6" i="1"/>
  <c r="DV6" i="1"/>
  <c r="DU6" i="1"/>
  <c r="DT6" i="1"/>
  <c r="DX5" i="1"/>
  <c r="DW5" i="1"/>
  <c r="DV5" i="1"/>
  <c r="DU5" i="1"/>
  <c r="DT5" i="1"/>
  <c r="DW4" i="1"/>
  <c r="DX4" i="1"/>
  <c r="DS76" i="1"/>
  <c r="DR76" i="1"/>
  <c r="DQ76" i="1"/>
  <c r="DS75" i="1"/>
  <c r="DR75" i="1"/>
  <c r="DQ75" i="1"/>
  <c r="DS74" i="1"/>
  <c r="DR74" i="1"/>
  <c r="DQ74" i="1"/>
  <c r="DS73" i="1"/>
  <c r="DR73" i="1"/>
  <c r="DQ73" i="1"/>
  <c r="DS72" i="1"/>
  <c r="DR72" i="1"/>
  <c r="DQ72" i="1"/>
  <c r="DS71" i="1"/>
  <c r="DR71" i="1"/>
  <c r="DQ71" i="1"/>
  <c r="DS70" i="1"/>
  <c r="DR70" i="1"/>
  <c r="DQ70" i="1"/>
  <c r="DS69" i="1"/>
  <c r="DR69" i="1"/>
  <c r="DQ69" i="1"/>
  <c r="DS68" i="1"/>
  <c r="DR68" i="1"/>
  <c r="DQ68" i="1"/>
  <c r="DS67" i="1"/>
  <c r="DR67" i="1"/>
  <c r="DQ67" i="1"/>
  <c r="DS66" i="1"/>
  <c r="DR66" i="1"/>
  <c r="DQ66" i="1"/>
  <c r="DS65" i="1"/>
  <c r="DR65" i="1"/>
  <c r="DQ65" i="1"/>
  <c r="DS64" i="1"/>
  <c r="DR64" i="1"/>
  <c r="DQ64" i="1"/>
  <c r="DS63" i="1"/>
  <c r="DR63" i="1"/>
  <c r="DQ63" i="1"/>
  <c r="DS62" i="1"/>
  <c r="DR62" i="1"/>
  <c r="DQ62" i="1"/>
  <c r="DS61" i="1"/>
  <c r="DR61" i="1"/>
  <c r="DQ61" i="1"/>
  <c r="DS60" i="1"/>
  <c r="DR60" i="1"/>
  <c r="DQ60" i="1"/>
  <c r="DS59" i="1"/>
  <c r="DR59" i="1"/>
  <c r="DQ59" i="1"/>
  <c r="DS58" i="1"/>
  <c r="DR58" i="1"/>
  <c r="DQ58" i="1"/>
  <c r="DS57" i="1"/>
  <c r="DR57" i="1"/>
  <c r="DQ57" i="1"/>
  <c r="DS56" i="1"/>
  <c r="DR56" i="1"/>
  <c r="DQ56" i="1"/>
  <c r="DS55" i="1"/>
  <c r="DR55" i="1"/>
  <c r="DQ55" i="1"/>
  <c r="DS54" i="1"/>
  <c r="DR54" i="1"/>
  <c r="DQ54" i="1"/>
  <c r="DS53" i="1"/>
  <c r="DR53" i="1"/>
  <c r="DQ53" i="1"/>
  <c r="DS52" i="1"/>
  <c r="DR52" i="1"/>
  <c r="DQ52" i="1"/>
  <c r="DS51" i="1"/>
  <c r="DR51" i="1"/>
  <c r="DQ51" i="1"/>
  <c r="DS50" i="1"/>
  <c r="DR50" i="1"/>
  <c r="DQ50" i="1"/>
  <c r="DS49" i="1"/>
  <c r="DR49" i="1"/>
  <c r="DQ49" i="1"/>
  <c r="DS48" i="1"/>
  <c r="DR48" i="1"/>
  <c r="DQ48" i="1"/>
  <c r="DS47" i="1"/>
  <c r="DR47" i="1"/>
  <c r="DQ47" i="1"/>
  <c r="DS46" i="1"/>
  <c r="DR46" i="1"/>
  <c r="DQ46" i="1"/>
  <c r="DS45" i="1"/>
  <c r="DR45" i="1"/>
  <c r="DQ45" i="1"/>
  <c r="DS44" i="1"/>
  <c r="DR44" i="1"/>
  <c r="DQ44" i="1"/>
  <c r="DS43" i="1"/>
  <c r="DR43" i="1"/>
  <c r="DQ43" i="1"/>
  <c r="DS42" i="1"/>
  <c r="DR42" i="1"/>
  <c r="DQ42" i="1"/>
  <c r="DS41" i="1"/>
  <c r="DR41" i="1"/>
  <c r="DQ41" i="1"/>
  <c r="DS40" i="1"/>
  <c r="DR40" i="1"/>
  <c r="DQ40" i="1"/>
  <c r="DS39" i="1"/>
  <c r="DR39" i="1"/>
  <c r="DQ39" i="1"/>
  <c r="DS38" i="1"/>
  <c r="DR38" i="1"/>
  <c r="DQ38" i="1"/>
  <c r="DS37" i="1"/>
  <c r="DR37" i="1"/>
  <c r="DQ37" i="1"/>
  <c r="DS36" i="1"/>
  <c r="DR36" i="1"/>
  <c r="DQ36" i="1"/>
  <c r="DS35" i="1"/>
  <c r="DR35" i="1"/>
  <c r="DQ35" i="1"/>
  <c r="DS34" i="1"/>
  <c r="DR34" i="1"/>
  <c r="DQ34" i="1"/>
  <c r="DS33" i="1"/>
  <c r="DR33" i="1"/>
  <c r="DQ33" i="1"/>
  <c r="DS32" i="1"/>
  <c r="DR32" i="1"/>
  <c r="DQ32" i="1"/>
  <c r="DS31" i="1"/>
  <c r="DR31" i="1"/>
  <c r="DQ31" i="1"/>
  <c r="DS30" i="1"/>
  <c r="DR30" i="1"/>
  <c r="DQ30" i="1"/>
  <c r="DS29" i="1"/>
  <c r="DR29" i="1"/>
  <c r="DQ29" i="1"/>
  <c r="DS28" i="1"/>
  <c r="DR28" i="1"/>
  <c r="DQ28" i="1"/>
  <c r="DS27" i="1"/>
  <c r="DR27" i="1"/>
  <c r="DQ27" i="1"/>
  <c r="DS26" i="1"/>
  <c r="DR26" i="1"/>
  <c r="DQ26" i="1"/>
  <c r="DS25" i="1"/>
  <c r="DR25" i="1"/>
  <c r="DQ25" i="1"/>
  <c r="DS24" i="1"/>
  <c r="DR24" i="1"/>
  <c r="DQ24" i="1"/>
  <c r="DS23" i="1"/>
  <c r="DR23" i="1"/>
  <c r="DQ23" i="1"/>
  <c r="DS22" i="1"/>
  <c r="DR22" i="1"/>
  <c r="DQ22" i="1"/>
  <c r="DS21" i="1"/>
  <c r="DR21" i="1"/>
  <c r="DQ21" i="1"/>
  <c r="DS20" i="1"/>
  <c r="DR20" i="1"/>
  <c r="DQ20" i="1"/>
  <c r="DS19" i="1"/>
  <c r="DR19" i="1"/>
  <c r="DQ19" i="1"/>
  <c r="DS18" i="1"/>
  <c r="DR18" i="1"/>
  <c r="DQ18" i="1"/>
  <c r="DS17" i="1"/>
  <c r="DR17" i="1"/>
  <c r="DQ17" i="1"/>
  <c r="DS16" i="1"/>
  <c r="DR16" i="1"/>
  <c r="DQ16" i="1"/>
  <c r="DS15" i="1"/>
  <c r="DR15" i="1"/>
  <c r="DQ15" i="1"/>
  <c r="DS14" i="1"/>
  <c r="DR14" i="1"/>
  <c r="DQ14" i="1"/>
  <c r="DS13" i="1"/>
  <c r="DR13" i="1"/>
  <c r="DQ13" i="1"/>
  <c r="DS12" i="1"/>
  <c r="DR12" i="1"/>
  <c r="DQ12" i="1"/>
  <c r="DS11" i="1"/>
  <c r="DR11" i="1"/>
  <c r="DQ11" i="1"/>
  <c r="DS10" i="1"/>
  <c r="DR10" i="1"/>
  <c r="DQ10" i="1"/>
  <c r="DS9" i="1"/>
  <c r="DR9" i="1"/>
  <c r="DQ9" i="1"/>
  <c r="DS8" i="1"/>
  <c r="DR8" i="1"/>
  <c r="DQ8" i="1"/>
  <c r="DS7" i="1"/>
  <c r="DR7" i="1"/>
  <c r="DQ7" i="1"/>
  <c r="DS6" i="1"/>
  <c r="DR6" i="1"/>
  <c r="DQ6" i="1"/>
  <c r="DS5" i="1"/>
  <c r="DR5" i="1"/>
  <c r="DQ5" i="1"/>
  <c r="DS4" i="1"/>
  <c r="DR4" i="1"/>
  <c r="DQ4" i="1"/>
  <c r="DI5" i="1"/>
  <c r="DJ5" i="1"/>
  <c r="DK5" i="1"/>
  <c r="DI6" i="1"/>
  <c r="DJ6" i="1"/>
  <c r="DK6" i="1"/>
  <c r="DI7" i="1"/>
  <c r="DJ7" i="1"/>
  <c r="DK7" i="1"/>
  <c r="DI8" i="1"/>
  <c r="DJ8" i="1"/>
  <c r="DK8" i="1"/>
  <c r="DI9" i="1"/>
  <c r="DJ9" i="1"/>
  <c r="DK9" i="1"/>
  <c r="DI10" i="1"/>
  <c r="DJ10" i="1"/>
  <c r="DK10" i="1"/>
  <c r="DI11" i="1"/>
  <c r="DJ11" i="1"/>
  <c r="DK11" i="1"/>
  <c r="DI12" i="1"/>
  <c r="DJ12" i="1"/>
  <c r="DK12" i="1"/>
  <c r="DI13" i="1"/>
  <c r="DJ13" i="1"/>
  <c r="DK13" i="1"/>
  <c r="DI14" i="1"/>
  <c r="DJ14" i="1"/>
  <c r="DK14" i="1"/>
  <c r="DI15" i="1"/>
  <c r="DJ15" i="1"/>
  <c r="DK15" i="1"/>
  <c r="DI16" i="1"/>
  <c r="DJ16" i="1"/>
  <c r="DK16" i="1"/>
  <c r="DI17" i="1"/>
  <c r="DJ17" i="1"/>
  <c r="DK17" i="1"/>
  <c r="DI18" i="1"/>
  <c r="DJ18" i="1"/>
  <c r="DK18" i="1"/>
  <c r="DI19" i="1"/>
  <c r="DJ19" i="1"/>
  <c r="DK19" i="1"/>
  <c r="DI20" i="1"/>
  <c r="DJ20" i="1"/>
  <c r="DK20" i="1"/>
  <c r="DI21" i="1"/>
  <c r="DJ21" i="1"/>
  <c r="DK21" i="1"/>
  <c r="DI22" i="1"/>
  <c r="DJ22" i="1"/>
  <c r="DK22" i="1"/>
  <c r="DI23" i="1"/>
  <c r="DJ23" i="1"/>
  <c r="DK23" i="1"/>
  <c r="DI24" i="1"/>
  <c r="DJ24" i="1"/>
  <c r="DK24" i="1"/>
  <c r="DI25" i="1"/>
  <c r="DJ25" i="1"/>
  <c r="DK25" i="1"/>
  <c r="DI26" i="1"/>
  <c r="DJ26" i="1"/>
  <c r="DK26" i="1"/>
  <c r="DI27" i="1"/>
  <c r="DJ27" i="1"/>
  <c r="DK27" i="1"/>
  <c r="DI28" i="1"/>
  <c r="DJ28" i="1"/>
  <c r="DK28" i="1"/>
  <c r="DI29" i="1"/>
  <c r="DJ29" i="1"/>
  <c r="DK29" i="1"/>
  <c r="DI30" i="1"/>
  <c r="DJ30" i="1"/>
  <c r="DK30" i="1"/>
  <c r="DI31" i="1"/>
  <c r="DJ31" i="1"/>
  <c r="DK31" i="1"/>
  <c r="DI32" i="1"/>
  <c r="DJ32" i="1"/>
  <c r="DK32" i="1"/>
  <c r="DI33" i="1"/>
  <c r="DJ33" i="1"/>
  <c r="DK33" i="1"/>
  <c r="DI34" i="1"/>
  <c r="DJ34" i="1"/>
  <c r="DK34" i="1"/>
  <c r="DI35" i="1"/>
  <c r="DJ35" i="1"/>
  <c r="DK35" i="1"/>
  <c r="DI36" i="1"/>
  <c r="DJ36" i="1"/>
  <c r="DK36" i="1"/>
  <c r="DI37" i="1"/>
  <c r="DJ37" i="1"/>
  <c r="DK37" i="1"/>
  <c r="DI38" i="1"/>
  <c r="DJ38" i="1"/>
  <c r="DK38" i="1"/>
  <c r="DI39" i="1"/>
  <c r="DJ39" i="1"/>
  <c r="DK39" i="1"/>
  <c r="DI40" i="1"/>
  <c r="DJ40" i="1"/>
  <c r="DK40" i="1"/>
  <c r="DI41" i="1"/>
  <c r="DJ41" i="1"/>
  <c r="DK41" i="1"/>
  <c r="DI42" i="1"/>
  <c r="DJ42" i="1"/>
  <c r="DK42" i="1"/>
  <c r="DI43" i="1"/>
  <c r="DJ43" i="1"/>
  <c r="DK43" i="1"/>
  <c r="DI44" i="1"/>
  <c r="DJ44" i="1"/>
  <c r="DK44" i="1"/>
  <c r="DI45" i="1"/>
  <c r="DJ45" i="1"/>
  <c r="DK45" i="1"/>
  <c r="DI46" i="1"/>
  <c r="DJ46" i="1"/>
  <c r="DK46" i="1"/>
  <c r="DI47" i="1"/>
  <c r="DJ47" i="1"/>
  <c r="DK47" i="1"/>
  <c r="DI48" i="1"/>
  <c r="DJ48" i="1"/>
  <c r="DK48" i="1"/>
  <c r="DI49" i="1"/>
  <c r="DJ49" i="1"/>
  <c r="DK49" i="1"/>
  <c r="DI50" i="1"/>
  <c r="DJ50" i="1"/>
  <c r="DK50" i="1"/>
  <c r="DI51" i="1"/>
  <c r="DJ51" i="1"/>
  <c r="DK51" i="1"/>
  <c r="DI52" i="1"/>
  <c r="DJ52" i="1"/>
  <c r="DK52" i="1"/>
  <c r="DI53" i="1"/>
  <c r="DJ53" i="1"/>
  <c r="DK53" i="1"/>
  <c r="DI54" i="1"/>
  <c r="DJ54" i="1"/>
  <c r="DK54" i="1"/>
  <c r="DI55" i="1"/>
  <c r="DJ55" i="1"/>
  <c r="DK55" i="1"/>
  <c r="DI56" i="1"/>
  <c r="DJ56" i="1"/>
  <c r="DK56" i="1"/>
  <c r="DI57" i="1"/>
  <c r="DJ57" i="1"/>
  <c r="DK57" i="1"/>
  <c r="DI58" i="1"/>
  <c r="DJ58" i="1"/>
  <c r="DK58" i="1"/>
  <c r="DI59" i="1"/>
  <c r="DJ59" i="1"/>
  <c r="DK59" i="1"/>
  <c r="DI60" i="1"/>
  <c r="DJ60" i="1"/>
  <c r="DK60" i="1"/>
  <c r="DI61" i="1"/>
  <c r="DJ61" i="1"/>
  <c r="DK61" i="1"/>
  <c r="DI62" i="1"/>
  <c r="DJ62" i="1"/>
  <c r="DK62" i="1"/>
  <c r="DI63" i="1"/>
  <c r="DJ63" i="1"/>
  <c r="DK63" i="1"/>
  <c r="DI64" i="1"/>
  <c r="DJ64" i="1"/>
  <c r="DK64" i="1"/>
  <c r="DI65" i="1"/>
  <c r="DJ65" i="1"/>
  <c r="DK65" i="1"/>
  <c r="DI66" i="1"/>
  <c r="DJ66" i="1"/>
  <c r="DK66" i="1"/>
  <c r="DI67" i="1"/>
  <c r="DJ67" i="1"/>
  <c r="DK67" i="1"/>
  <c r="DI68" i="1"/>
  <c r="DJ68" i="1"/>
  <c r="DK68" i="1"/>
  <c r="DI69" i="1"/>
  <c r="DJ69" i="1"/>
  <c r="DK69" i="1"/>
  <c r="DI70" i="1"/>
  <c r="DJ70" i="1"/>
  <c r="DK70" i="1"/>
  <c r="DI71" i="1"/>
  <c r="DJ71" i="1"/>
  <c r="DK71" i="1"/>
  <c r="DI72" i="1"/>
  <c r="DJ72" i="1"/>
  <c r="DK72" i="1"/>
  <c r="DI73" i="1"/>
  <c r="DJ73" i="1"/>
  <c r="DK73" i="1"/>
  <c r="DI74" i="1"/>
  <c r="DJ74" i="1"/>
  <c r="DK74" i="1"/>
  <c r="DI75" i="1"/>
  <c r="DJ75" i="1"/>
  <c r="DK75" i="1"/>
  <c r="DI76" i="1"/>
  <c r="DJ76" i="1"/>
  <c r="DK76" i="1"/>
  <c r="DK4" i="1"/>
  <c r="DJ4" i="1"/>
  <c r="DI4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DC5" i="1"/>
  <c r="DC4" i="1"/>
  <c r="DC76" i="1"/>
  <c r="DB76" i="1"/>
  <c r="DC75" i="1"/>
  <c r="DB75" i="1"/>
  <c r="DC74" i="1"/>
  <c r="DB74" i="1"/>
  <c r="DC73" i="1"/>
  <c r="DB73" i="1"/>
  <c r="DC72" i="1"/>
  <c r="DB72" i="1"/>
  <c r="DC71" i="1"/>
  <c r="DB71" i="1"/>
  <c r="DC70" i="1"/>
  <c r="DB70" i="1"/>
  <c r="DC69" i="1"/>
  <c r="DB69" i="1"/>
  <c r="DC68" i="1"/>
  <c r="DB68" i="1"/>
  <c r="DC67" i="1"/>
  <c r="DB67" i="1"/>
  <c r="DC66" i="1"/>
  <c r="DB66" i="1"/>
  <c r="DC65" i="1"/>
  <c r="DB65" i="1"/>
  <c r="DC64" i="1"/>
  <c r="DB64" i="1"/>
  <c r="DC63" i="1"/>
  <c r="DB63" i="1"/>
  <c r="DC62" i="1"/>
  <c r="DB62" i="1"/>
  <c r="DC61" i="1"/>
  <c r="DB61" i="1"/>
  <c r="DC60" i="1"/>
  <c r="DB60" i="1"/>
  <c r="DC59" i="1"/>
  <c r="DB59" i="1"/>
  <c r="DC58" i="1"/>
  <c r="DB58" i="1"/>
  <c r="DC57" i="1"/>
  <c r="DB57" i="1"/>
  <c r="DC56" i="1"/>
  <c r="DB56" i="1"/>
  <c r="DC55" i="1"/>
  <c r="DB55" i="1"/>
  <c r="DC54" i="1"/>
  <c r="DB54" i="1"/>
  <c r="DC53" i="1"/>
  <c r="DB53" i="1"/>
  <c r="DC52" i="1"/>
  <c r="DB52" i="1"/>
  <c r="DC51" i="1"/>
  <c r="DB51" i="1"/>
  <c r="DC50" i="1"/>
  <c r="DB50" i="1"/>
  <c r="DC49" i="1"/>
  <c r="DB49" i="1"/>
  <c r="DC48" i="1"/>
  <c r="DB48" i="1"/>
  <c r="DC47" i="1"/>
  <c r="DB47" i="1"/>
  <c r="DC46" i="1"/>
  <c r="DB46" i="1"/>
  <c r="DC45" i="1"/>
  <c r="DB45" i="1"/>
  <c r="DC44" i="1"/>
  <c r="DB44" i="1"/>
  <c r="DC43" i="1"/>
  <c r="DB43" i="1"/>
  <c r="DC42" i="1"/>
  <c r="DB42" i="1"/>
  <c r="DC41" i="1"/>
  <c r="DB41" i="1"/>
  <c r="DC40" i="1"/>
  <c r="DB40" i="1"/>
  <c r="DC39" i="1"/>
  <c r="DB39" i="1"/>
  <c r="DC38" i="1"/>
  <c r="DB38" i="1"/>
  <c r="DC37" i="1"/>
  <c r="DB37" i="1"/>
  <c r="DC36" i="1"/>
  <c r="DB36" i="1"/>
  <c r="DC35" i="1"/>
  <c r="DB35" i="1"/>
  <c r="DC34" i="1"/>
  <c r="DB34" i="1"/>
  <c r="DC33" i="1"/>
  <c r="DB33" i="1"/>
  <c r="DC32" i="1"/>
  <c r="DB32" i="1"/>
  <c r="DC31" i="1"/>
  <c r="DB31" i="1"/>
  <c r="DC30" i="1"/>
  <c r="DB30" i="1"/>
  <c r="DC29" i="1"/>
  <c r="DB29" i="1"/>
  <c r="DC28" i="1"/>
  <c r="DB28" i="1"/>
  <c r="DC27" i="1"/>
  <c r="DB27" i="1"/>
  <c r="DC26" i="1"/>
  <c r="DB26" i="1"/>
  <c r="DC25" i="1"/>
  <c r="DB25" i="1"/>
  <c r="DC24" i="1"/>
  <c r="DB24" i="1"/>
  <c r="DC23" i="1"/>
  <c r="DB23" i="1"/>
  <c r="DC22" i="1"/>
  <c r="DB22" i="1"/>
  <c r="DC21" i="1"/>
  <c r="DB21" i="1"/>
  <c r="DC20" i="1"/>
  <c r="DB20" i="1"/>
  <c r="DC19" i="1"/>
  <c r="DB19" i="1"/>
  <c r="DC18" i="1"/>
  <c r="DB18" i="1"/>
  <c r="DC17" i="1"/>
  <c r="DB17" i="1"/>
  <c r="DC16" i="1"/>
  <c r="DB16" i="1"/>
  <c r="DC15" i="1"/>
  <c r="DB15" i="1"/>
  <c r="DC14" i="1"/>
  <c r="DB14" i="1"/>
  <c r="DC13" i="1"/>
  <c r="DB13" i="1"/>
  <c r="DC12" i="1"/>
  <c r="DB12" i="1"/>
  <c r="DC11" i="1"/>
  <c r="DB11" i="1"/>
  <c r="DC10" i="1"/>
  <c r="DB10" i="1"/>
  <c r="DC9" i="1"/>
  <c r="DB9" i="1"/>
  <c r="DC8" i="1"/>
  <c r="DB8" i="1"/>
  <c r="DC7" i="1"/>
  <c r="DB7" i="1"/>
  <c r="DC6" i="1"/>
  <c r="DB6" i="1"/>
  <c r="DB5" i="1"/>
  <c r="DB4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5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U4" i="1"/>
  <c r="CQ4" i="1"/>
  <c r="CM4" i="1"/>
  <c r="CE4" i="1"/>
  <c r="BW4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X4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P5" i="1"/>
  <c r="CP4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V4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DZ60" i="1" l="1"/>
  <c r="DZ36" i="1"/>
  <c r="DZ20" i="1"/>
  <c r="DZ68" i="1"/>
  <c r="DY8" i="1"/>
  <c r="DY6" i="1"/>
  <c r="DZ64" i="1"/>
  <c r="DY10" i="1"/>
  <c r="DY14" i="1"/>
  <c r="DY18" i="1"/>
  <c r="DY22" i="1"/>
  <c r="DY26" i="1"/>
  <c r="DY30" i="1"/>
  <c r="DY34" i="1"/>
  <c r="DY38" i="1"/>
  <c r="DY42" i="1"/>
  <c r="DY46" i="1"/>
  <c r="DY50" i="1"/>
  <c r="DY54" i="1"/>
  <c r="DY58" i="1"/>
  <c r="DY62" i="1"/>
  <c r="DY66" i="1"/>
  <c r="DY70" i="1"/>
  <c r="DZ48" i="1"/>
  <c r="DY12" i="1"/>
  <c r="DY16" i="1"/>
  <c r="DY20" i="1"/>
  <c r="DY24" i="1"/>
  <c r="DY28" i="1"/>
  <c r="DY32" i="1"/>
  <c r="DY36" i="1"/>
  <c r="DZ12" i="1"/>
  <c r="DZ16" i="1"/>
  <c r="DZ72" i="1"/>
  <c r="DZ8" i="1"/>
  <c r="DZ24" i="1"/>
  <c r="DZ32" i="1"/>
  <c r="DZ56" i="1"/>
  <c r="DZ76" i="1"/>
  <c r="DZ15" i="1"/>
  <c r="DZ31" i="1"/>
  <c r="DZ35" i="1"/>
  <c r="DZ39" i="1"/>
  <c r="DZ43" i="1"/>
  <c r="DZ4" i="1"/>
  <c r="EA5" i="1"/>
  <c r="EA33" i="1"/>
  <c r="EA61" i="1"/>
  <c r="DZ7" i="1"/>
  <c r="DZ11" i="1"/>
  <c r="DZ19" i="1"/>
  <c r="DZ23" i="1"/>
  <c r="DZ27" i="1"/>
  <c r="DZ47" i="1"/>
  <c r="DZ51" i="1"/>
  <c r="DZ55" i="1"/>
  <c r="DZ59" i="1"/>
  <c r="DZ63" i="1"/>
  <c r="DZ67" i="1"/>
  <c r="DZ71" i="1"/>
  <c r="DZ75" i="1"/>
  <c r="DY17" i="1"/>
  <c r="DY37" i="1"/>
  <c r="DY57" i="1"/>
  <c r="DY73" i="1"/>
  <c r="EA18" i="1"/>
  <c r="EA30" i="1"/>
  <c r="EA50" i="1"/>
  <c r="EA22" i="1"/>
  <c r="EA6" i="1"/>
  <c r="EA14" i="1"/>
  <c r="EA26" i="1"/>
  <c r="EA34" i="1"/>
  <c r="EA38" i="1"/>
  <c r="DY40" i="1"/>
  <c r="DY44" i="1"/>
  <c r="EA46" i="1"/>
  <c r="DY48" i="1"/>
  <c r="DY52" i="1"/>
  <c r="DY56" i="1"/>
  <c r="EA58" i="1"/>
  <c r="DY60" i="1"/>
  <c r="DY64" i="1"/>
  <c r="EA66" i="1"/>
  <c r="DY68" i="1"/>
  <c r="EA70" i="1"/>
  <c r="DY72" i="1"/>
  <c r="DY76" i="1"/>
  <c r="EA10" i="1"/>
  <c r="EA42" i="1"/>
  <c r="EA62" i="1"/>
  <c r="EA74" i="1"/>
  <c r="DY4" i="1"/>
  <c r="DY7" i="1"/>
  <c r="DY11" i="1"/>
  <c r="DY15" i="1"/>
  <c r="DY19" i="1"/>
  <c r="DY23" i="1"/>
  <c r="DY27" i="1"/>
  <c r="DY31" i="1"/>
  <c r="DY35" i="1"/>
  <c r="DY39" i="1"/>
  <c r="DY43" i="1"/>
  <c r="DY47" i="1"/>
  <c r="DY51" i="1"/>
  <c r="DY55" i="1"/>
  <c r="DY59" i="1"/>
  <c r="DY63" i="1"/>
  <c r="DY67" i="1"/>
  <c r="DY71" i="1"/>
  <c r="DY75" i="1"/>
  <c r="EA54" i="1"/>
  <c r="EA53" i="1"/>
  <c r="EA21" i="1"/>
  <c r="EA25" i="1"/>
  <c r="EA13" i="1"/>
  <c r="EA45" i="1"/>
  <c r="EA4" i="1"/>
  <c r="EA8" i="1"/>
  <c r="EA12" i="1"/>
  <c r="EA16" i="1"/>
  <c r="EA20" i="1"/>
  <c r="EA24" i="1"/>
  <c r="EA28" i="1"/>
  <c r="EA32" i="1"/>
  <c r="EA36" i="1"/>
  <c r="EA40" i="1"/>
  <c r="EA44" i="1"/>
  <c r="EA48" i="1"/>
  <c r="EA52" i="1"/>
  <c r="EA56" i="1"/>
  <c r="EA60" i="1"/>
  <c r="EA64" i="1"/>
  <c r="EA68" i="1"/>
  <c r="EA72" i="1"/>
  <c r="EA76" i="1"/>
  <c r="DZ9" i="1"/>
  <c r="DZ29" i="1"/>
  <c r="DZ41" i="1"/>
  <c r="DZ49" i="1"/>
  <c r="DZ65" i="1"/>
  <c r="DZ69" i="1"/>
  <c r="DY74" i="1"/>
  <c r="DZ5" i="1"/>
  <c r="DZ17" i="1"/>
  <c r="DZ25" i="1"/>
  <c r="DZ37" i="1"/>
  <c r="DZ45" i="1"/>
  <c r="DZ57" i="1"/>
  <c r="DZ73" i="1"/>
  <c r="EA9" i="1"/>
  <c r="EA17" i="1"/>
  <c r="EA29" i="1"/>
  <c r="EA37" i="1"/>
  <c r="EA41" i="1"/>
  <c r="EA49" i="1"/>
  <c r="EA57" i="1"/>
  <c r="EA65" i="1"/>
  <c r="EA69" i="1"/>
  <c r="EA73" i="1"/>
  <c r="DY5" i="1"/>
  <c r="DZ6" i="1"/>
  <c r="EA7" i="1"/>
  <c r="DY9" i="1"/>
  <c r="DZ10" i="1"/>
  <c r="EA11" i="1"/>
  <c r="DY13" i="1"/>
  <c r="DZ14" i="1"/>
  <c r="EA15" i="1"/>
  <c r="DZ18" i="1"/>
  <c r="EA19" i="1"/>
  <c r="DY21" i="1"/>
  <c r="DZ22" i="1"/>
  <c r="EA23" i="1"/>
  <c r="DY25" i="1"/>
  <c r="DZ26" i="1"/>
  <c r="EA27" i="1"/>
  <c r="DY29" i="1"/>
  <c r="DZ30" i="1"/>
  <c r="EA31" i="1"/>
  <c r="DY33" i="1"/>
  <c r="DZ34" i="1"/>
  <c r="EA35" i="1"/>
  <c r="DZ38" i="1"/>
  <c r="EA39" i="1"/>
  <c r="DY41" i="1"/>
  <c r="DZ42" i="1"/>
  <c r="EA43" i="1"/>
  <c r="DY45" i="1"/>
  <c r="DZ46" i="1"/>
  <c r="EA47" i="1"/>
  <c r="DY49" i="1"/>
  <c r="DZ50" i="1"/>
  <c r="EA51" i="1"/>
  <c r="DY53" i="1"/>
  <c r="DZ54" i="1"/>
  <c r="EA55" i="1"/>
  <c r="DZ58" i="1"/>
  <c r="EA59" i="1"/>
  <c r="DY61" i="1"/>
  <c r="DZ62" i="1"/>
  <c r="EA63" i="1"/>
  <c r="DY65" i="1"/>
  <c r="DZ66" i="1"/>
  <c r="EA67" i="1"/>
  <c r="DY69" i="1"/>
  <c r="DZ70" i="1"/>
  <c r="EA71" i="1"/>
  <c r="DZ74" i="1"/>
  <c r="EA75" i="1"/>
  <c r="DZ13" i="1"/>
  <c r="DZ21" i="1"/>
  <c r="DZ33" i="1"/>
  <c r="DZ53" i="1"/>
  <c r="DZ61" i="1"/>
  <c r="AP76" i="1" l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Q76" i="1"/>
  <c r="AQ75" i="1"/>
  <c r="AQ74" i="1"/>
  <c r="AY74" i="1" s="1"/>
  <c r="AQ73" i="1"/>
  <c r="AQ72" i="1"/>
  <c r="AQ71" i="1"/>
  <c r="AQ70" i="1"/>
  <c r="AQ69" i="1"/>
  <c r="AQ68" i="1"/>
  <c r="AQ67" i="1"/>
  <c r="AQ66" i="1"/>
  <c r="AY66" i="1" s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Y50" i="1" s="1"/>
  <c r="AQ49" i="1"/>
  <c r="AQ48" i="1"/>
  <c r="AQ47" i="1"/>
  <c r="AQ46" i="1"/>
  <c r="AY46" i="1" s="1"/>
  <c r="AQ45" i="1"/>
  <c r="AQ44" i="1"/>
  <c r="AQ43" i="1"/>
  <c r="AQ42" i="1"/>
  <c r="AY42" i="1" s="1"/>
  <c r="AQ41" i="1"/>
  <c r="AQ40" i="1"/>
  <c r="AQ39" i="1"/>
  <c r="AQ38" i="1"/>
  <c r="AQ37" i="1"/>
  <c r="AQ36" i="1"/>
  <c r="AQ35" i="1"/>
  <c r="AQ34" i="1"/>
  <c r="AY34" i="1" s="1"/>
  <c r="AQ33" i="1"/>
  <c r="AQ32" i="1"/>
  <c r="AQ31" i="1"/>
  <c r="AQ30" i="1"/>
  <c r="AQ29" i="1"/>
  <c r="AQ28" i="1"/>
  <c r="AQ27" i="1"/>
  <c r="AQ26" i="1"/>
  <c r="AY26" i="1" s="1"/>
  <c r="AQ25" i="1"/>
  <c r="AQ24" i="1"/>
  <c r="AQ23" i="1"/>
  <c r="AQ22" i="1"/>
  <c r="AQ21" i="1"/>
  <c r="AQ20" i="1"/>
  <c r="AQ19" i="1"/>
  <c r="AQ18" i="1"/>
  <c r="AY18" i="1" s="1"/>
  <c r="AQ17" i="1"/>
  <c r="AQ16" i="1"/>
  <c r="AQ15" i="1"/>
  <c r="AQ14" i="1"/>
  <c r="AQ13" i="1"/>
  <c r="AQ12" i="1"/>
  <c r="AQ11" i="1"/>
  <c r="AQ10" i="1"/>
  <c r="AY10" i="1" s="1"/>
  <c r="AQ9" i="1"/>
  <c r="AQ8" i="1"/>
  <c r="AQ7" i="1"/>
  <c r="AQ6" i="1"/>
  <c r="AQ5" i="1"/>
  <c r="AQ4" i="1"/>
  <c r="AY63" i="1" l="1"/>
  <c r="AY15" i="1"/>
  <c r="AY71" i="1"/>
  <c r="AY31" i="1"/>
  <c r="AY58" i="1"/>
  <c r="AU9" i="1"/>
  <c r="AU25" i="1"/>
  <c r="AU41" i="1"/>
  <c r="AU73" i="1"/>
  <c r="AW55" i="1"/>
  <c r="AW59" i="1"/>
  <c r="AW67" i="1"/>
  <c r="AW75" i="1"/>
  <c r="AW19" i="1"/>
  <c r="AW27" i="1"/>
  <c r="AW39" i="1"/>
  <c r="AW51" i="1"/>
  <c r="AW11" i="1"/>
  <c r="AW23" i="1"/>
  <c r="AW43" i="1"/>
  <c r="AW35" i="1"/>
  <c r="AU57" i="1"/>
  <c r="AS50" i="1"/>
  <c r="AS66" i="1"/>
  <c r="BA13" i="1"/>
  <c r="BA29" i="1"/>
  <c r="BA45" i="1"/>
  <c r="BA61" i="1"/>
  <c r="AU12" i="1"/>
  <c r="AU16" i="1"/>
  <c r="AU20" i="1"/>
  <c r="AU28" i="1"/>
  <c r="AU32" i="1"/>
  <c r="AU48" i="1"/>
  <c r="AU60" i="1"/>
  <c r="AU64" i="1"/>
  <c r="AS33" i="1"/>
  <c r="AS41" i="1"/>
  <c r="AS49" i="1"/>
  <c r="AS57" i="1"/>
  <c r="AS65" i="1"/>
  <c r="AS73" i="1"/>
  <c r="AU8" i="1"/>
  <c r="AU24" i="1"/>
  <c r="AU40" i="1"/>
  <c r="AU56" i="1"/>
  <c r="AU72" i="1"/>
  <c r="AY6" i="1"/>
  <c r="AY14" i="1"/>
  <c r="AY22" i="1"/>
  <c r="AY30" i="1"/>
  <c r="AY38" i="1"/>
  <c r="AY54" i="1"/>
  <c r="AY62" i="1"/>
  <c r="AY70" i="1"/>
  <c r="BA5" i="1"/>
  <c r="BA21" i="1"/>
  <c r="BA37" i="1"/>
  <c r="BA53" i="1"/>
  <c r="BA69" i="1"/>
  <c r="AS34" i="1"/>
  <c r="AS42" i="1"/>
  <c r="AS58" i="1"/>
  <c r="AS74" i="1"/>
  <c r="AU17" i="1"/>
  <c r="AU33" i="1"/>
  <c r="AU49" i="1"/>
  <c r="AU65" i="1"/>
  <c r="BA6" i="1"/>
  <c r="BA14" i="1"/>
  <c r="BA22" i="1"/>
  <c r="BA30" i="1"/>
  <c r="BA38" i="1"/>
  <c r="BA46" i="1"/>
  <c r="BA54" i="1"/>
  <c r="BA62" i="1"/>
  <c r="BA70" i="1"/>
  <c r="AW72" i="1"/>
  <c r="AW40" i="1"/>
  <c r="AU47" i="1"/>
  <c r="BA47" i="1"/>
  <c r="AS47" i="1"/>
  <c r="AW15" i="1"/>
  <c r="AW63" i="1"/>
  <c r="BA4" i="1"/>
  <c r="AY4" i="1"/>
  <c r="BA8" i="1"/>
  <c r="AY8" i="1"/>
  <c r="BA16" i="1"/>
  <c r="AY16" i="1"/>
  <c r="BA24" i="1"/>
  <c r="AY24" i="1"/>
  <c r="BA32" i="1"/>
  <c r="AS32" i="1"/>
  <c r="AY32" i="1"/>
  <c r="BA36" i="1"/>
  <c r="AS36" i="1"/>
  <c r="AY36" i="1"/>
  <c r="BA44" i="1"/>
  <c r="AS44" i="1"/>
  <c r="AY44" i="1"/>
  <c r="BA52" i="1"/>
  <c r="AS52" i="1"/>
  <c r="AY52" i="1"/>
  <c r="BA56" i="1"/>
  <c r="AS56" i="1"/>
  <c r="AY56" i="1"/>
  <c r="BA64" i="1"/>
  <c r="AS64" i="1"/>
  <c r="AY64" i="1"/>
  <c r="BA68" i="1"/>
  <c r="AS68" i="1"/>
  <c r="AY68" i="1"/>
  <c r="BA76" i="1"/>
  <c r="AS76" i="1"/>
  <c r="AY76" i="1"/>
  <c r="AS4" i="1"/>
  <c r="AS12" i="1"/>
  <c r="AS20" i="1"/>
  <c r="AS28" i="1"/>
  <c r="AW8" i="1"/>
  <c r="AW24" i="1"/>
  <c r="AW56" i="1"/>
  <c r="AY47" i="1"/>
  <c r="AY5" i="1"/>
  <c r="AW5" i="1"/>
  <c r="AY9" i="1"/>
  <c r="AW9" i="1"/>
  <c r="AY13" i="1"/>
  <c r="AW13" i="1"/>
  <c r="AY17" i="1"/>
  <c r="AW17" i="1"/>
  <c r="AY21" i="1"/>
  <c r="AW21" i="1"/>
  <c r="AY25" i="1"/>
  <c r="AW25" i="1"/>
  <c r="AY29" i="1"/>
  <c r="AW29" i="1"/>
  <c r="AY33" i="1"/>
  <c r="AW33" i="1"/>
  <c r="AY37" i="1"/>
  <c r="AW37" i="1"/>
  <c r="AY41" i="1"/>
  <c r="AW41" i="1"/>
  <c r="AY45" i="1"/>
  <c r="AW45" i="1"/>
  <c r="AY49" i="1"/>
  <c r="AW49" i="1"/>
  <c r="AY53" i="1"/>
  <c r="AW53" i="1"/>
  <c r="AY57" i="1"/>
  <c r="AW57" i="1"/>
  <c r="AY61" i="1"/>
  <c r="AW61" i="1"/>
  <c r="AY65" i="1"/>
  <c r="AW65" i="1"/>
  <c r="AY69" i="1"/>
  <c r="AW69" i="1"/>
  <c r="AY73" i="1"/>
  <c r="AW73" i="1"/>
  <c r="AS5" i="1"/>
  <c r="AS9" i="1"/>
  <c r="AS13" i="1"/>
  <c r="AS17" i="1"/>
  <c r="AS21" i="1"/>
  <c r="AS25" i="1"/>
  <c r="AS29" i="1"/>
  <c r="AS37" i="1"/>
  <c r="AS45" i="1"/>
  <c r="AS53" i="1"/>
  <c r="AS61" i="1"/>
  <c r="AS69" i="1"/>
  <c r="AU4" i="1"/>
  <c r="AU36" i="1"/>
  <c r="AU44" i="1"/>
  <c r="AU52" i="1"/>
  <c r="AU68" i="1"/>
  <c r="AU76" i="1"/>
  <c r="BA9" i="1"/>
  <c r="BA17" i="1"/>
  <c r="BA25" i="1"/>
  <c r="BA33" i="1"/>
  <c r="BA41" i="1"/>
  <c r="BA49" i="1"/>
  <c r="BA57" i="1"/>
  <c r="BA65" i="1"/>
  <c r="BA73" i="1"/>
  <c r="AU7" i="1"/>
  <c r="BA7" i="1"/>
  <c r="AU11" i="1"/>
  <c r="BA11" i="1"/>
  <c r="AU15" i="1"/>
  <c r="BA15" i="1"/>
  <c r="AU19" i="1"/>
  <c r="BA19" i="1"/>
  <c r="AU23" i="1"/>
  <c r="BA23" i="1"/>
  <c r="AU27" i="1"/>
  <c r="BA27" i="1"/>
  <c r="AU31" i="1"/>
  <c r="BA31" i="1"/>
  <c r="AS31" i="1"/>
  <c r="AU35" i="1"/>
  <c r="BA35" i="1"/>
  <c r="AS35" i="1"/>
  <c r="AU39" i="1"/>
  <c r="BA39" i="1"/>
  <c r="AS39" i="1"/>
  <c r="AU43" i="1"/>
  <c r="BA43" i="1"/>
  <c r="AS43" i="1"/>
  <c r="AU51" i="1"/>
  <c r="BA51" i="1"/>
  <c r="AS51" i="1"/>
  <c r="AU55" i="1"/>
  <c r="BA55" i="1"/>
  <c r="AS55" i="1"/>
  <c r="AU59" i="1"/>
  <c r="BA59" i="1"/>
  <c r="AS59" i="1"/>
  <c r="AU63" i="1"/>
  <c r="BA63" i="1"/>
  <c r="AS63" i="1"/>
  <c r="AU67" i="1"/>
  <c r="BA67" i="1"/>
  <c r="AS67" i="1"/>
  <c r="AU71" i="1"/>
  <c r="BA71" i="1"/>
  <c r="AS71" i="1"/>
  <c r="AU75" i="1"/>
  <c r="BA75" i="1"/>
  <c r="AS75" i="1"/>
  <c r="AS7" i="1"/>
  <c r="AS11" i="1"/>
  <c r="AS15" i="1"/>
  <c r="AS19" i="1"/>
  <c r="AS23" i="1"/>
  <c r="AS27" i="1"/>
  <c r="AW7" i="1"/>
  <c r="AW31" i="1"/>
  <c r="AW47" i="1"/>
  <c r="AW71" i="1"/>
  <c r="BA12" i="1"/>
  <c r="AY12" i="1"/>
  <c r="BA20" i="1"/>
  <c r="AY20" i="1"/>
  <c r="BA28" i="1"/>
  <c r="AY28" i="1"/>
  <c r="BA40" i="1"/>
  <c r="AS40" i="1"/>
  <c r="AY40" i="1"/>
  <c r="BA48" i="1"/>
  <c r="AS48" i="1"/>
  <c r="AY48" i="1"/>
  <c r="BA60" i="1"/>
  <c r="AS60" i="1"/>
  <c r="AY60" i="1"/>
  <c r="BA72" i="1"/>
  <c r="AS72" i="1"/>
  <c r="AY72" i="1"/>
  <c r="AS8" i="1"/>
  <c r="AS16" i="1"/>
  <c r="AS24" i="1"/>
  <c r="AW16" i="1"/>
  <c r="AW32" i="1"/>
  <c r="AW48" i="1"/>
  <c r="AW64" i="1"/>
  <c r="AY7" i="1"/>
  <c r="AY23" i="1"/>
  <c r="AY39" i="1"/>
  <c r="AY55" i="1"/>
  <c r="AW6" i="1"/>
  <c r="AU6" i="1"/>
  <c r="AW10" i="1"/>
  <c r="AU10" i="1"/>
  <c r="AW14" i="1"/>
  <c r="AU14" i="1"/>
  <c r="AW18" i="1"/>
  <c r="AU18" i="1"/>
  <c r="AW22" i="1"/>
  <c r="AU22" i="1"/>
  <c r="AW26" i="1"/>
  <c r="AU26" i="1"/>
  <c r="AW30" i="1"/>
  <c r="AU30" i="1"/>
  <c r="AW34" i="1"/>
  <c r="AU34" i="1"/>
  <c r="AW38" i="1"/>
  <c r="AU38" i="1"/>
  <c r="AW42" i="1"/>
  <c r="AU42" i="1"/>
  <c r="AW46" i="1"/>
  <c r="AU46" i="1"/>
  <c r="AW50" i="1"/>
  <c r="AU50" i="1"/>
  <c r="AW54" i="1"/>
  <c r="AU54" i="1"/>
  <c r="AW58" i="1"/>
  <c r="AU58" i="1"/>
  <c r="AW62" i="1"/>
  <c r="AU62" i="1"/>
  <c r="AW66" i="1"/>
  <c r="AU66" i="1"/>
  <c r="AW70" i="1"/>
  <c r="AU70" i="1"/>
  <c r="AW74" i="1"/>
  <c r="AU74" i="1"/>
  <c r="AS6" i="1"/>
  <c r="AS10" i="1"/>
  <c r="AS14" i="1"/>
  <c r="AS18" i="1"/>
  <c r="AS22" i="1"/>
  <c r="AS26" i="1"/>
  <c r="AS30" i="1"/>
  <c r="AS38" i="1"/>
  <c r="AS46" i="1"/>
  <c r="AS54" i="1"/>
  <c r="AS62" i="1"/>
  <c r="AS70" i="1"/>
  <c r="AU5" i="1"/>
  <c r="AU13" i="1"/>
  <c r="AU21" i="1"/>
  <c r="AU29" i="1"/>
  <c r="AU37" i="1"/>
  <c r="AU45" i="1"/>
  <c r="AU53" i="1"/>
  <c r="AU61" i="1"/>
  <c r="AU69" i="1"/>
  <c r="AW4" i="1"/>
  <c r="AW12" i="1"/>
  <c r="AW20" i="1"/>
  <c r="AW28" i="1"/>
  <c r="AW36" i="1"/>
  <c r="AW44" i="1"/>
  <c r="AW52" i="1"/>
  <c r="AW60" i="1"/>
  <c r="AW68" i="1"/>
  <c r="AW76" i="1"/>
  <c r="AY11" i="1"/>
  <c r="AY19" i="1"/>
  <c r="AY27" i="1"/>
  <c r="AY35" i="1"/>
  <c r="AY43" i="1"/>
  <c r="AY51" i="1"/>
  <c r="AY59" i="1"/>
  <c r="AY67" i="1"/>
  <c r="AY75" i="1"/>
  <c r="BA10" i="1"/>
  <c r="BA18" i="1"/>
  <c r="BA26" i="1"/>
  <c r="BA34" i="1"/>
  <c r="BA42" i="1"/>
  <c r="BA50" i="1"/>
  <c r="BA58" i="1"/>
  <c r="BA66" i="1"/>
  <c r="BA74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B79" i="4" l="1"/>
  <c r="G23" i="4" l="1"/>
  <c r="G264" i="4"/>
  <c r="G256" i="4"/>
  <c r="G117" i="4"/>
  <c r="G32" i="4"/>
  <c r="G91" i="4"/>
  <c r="G54" i="4"/>
  <c r="G268" i="4"/>
  <c r="G99" i="4"/>
  <c r="G97" i="4"/>
  <c r="G96" i="4"/>
  <c r="G92" i="4"/>
  <c r="G95" i="4"/>
  <c r="G94" i="4"/>
  <c r="G98" i="4"/>
  <c r="G93" i="4"/>
  <c r="G198" i="4"/>
  <c r="G25" i="4"/>
  <c r="E3" i="4"/>
  <c r="G45" i="4"/>
  <c r="G276" i="4"/>
  <c r="G272" i="4"/>
  <c r="G269" i="4"/>
  <c r="G275" i="4"/>
  <c r="G271" i="4"/>
  <c r="G267" i="4"/>
  <c r="G274" i="4"/>
  <c r="G270" i="4"/>
  <c r="G266" i="4"/>
  <c r="G273" i="4"/>
  <c r="G265" i="4"/>
  <c r="G258" i="4"/>
  <c r="G253" i="4"/>
  <c r="G249" i="4"/>
  <c r="G244" i="4"/>
  <c r="G240" i="4"/>
  <c r="G251" i="4"/>
  <c r="G247" i="4"/>
  <c r="G238" i="4"/>
  <c r="G254" i="4"/>
  <c r="G245" i="4"/>
  <c r="G257" i="4"/>
  <c r="G252" i="4"/>
  <c r="G248" i="4"/>
  <c r="G243" i="4"/>
  <c r="G239" i="4"/>
  <c r="G242" i="4"/>
  <c r="G259" i="4"/>
  <c r="G250" i="4"/>
  <c r="G241" i="4"/>
  <c r="G230" i="4"/>
  <c r="G226" i="4"/>
  <c r="G222" i="4"/>
  <c r="G212" i="4"/>
  <c r="G208" i="4"/>
  <c r="G201" i="4"/>
  <c r="G193" i="4"/>
  <c r="G189" i="4"/>
  <c r="G185" i="4"/>
  <c r="G181" i="4"/>
  <c r="G229" i="4"/>
  <c r="G225" i="4"/>
  <c r="G221" i="4"/>
  <c r="G215" i="4"/>
  <c r="G211" i="4"/>
  <c r="G207" i="4"/>
  <c r="G200" i="4"/>
  <c r="G192" i="4"/>
  <c r="G188" i="4"/>
  <c r="G184" i="4"/>
  <c r="G228" i="4"/>
  <c r="G224" i="4"/>
  <c r="G214" i="4"/>
  <c r="G210" i="4"/>
  <c r="G199" i="4"/>
  <c r="G191" i="4"/>
  <c r="G187" i="4"/>
  <c r="G183" i="4"/>
  <c r="G231" i="4"/>
  <c r="G227" i="4"/>
  <c r="G223" i="4"/>
  <c r="G213" i="4"/>
  <c r="G209" i="4"/>
  <c r="G202" i="4"/>
  <c r="G190" i="4"/>
  <c r="G186" i="4"/>
  <c r="G182" i="4"/>
  <c r="G171" i="4"/>
  <c r="G166" i="4"/>
  <c r="G162" i="4"/>
  <c r="G158" i="4"/>
  <c r="G154" i="4"/>
  <c r="G170" i="4"/>
  <c r="G165" i="4"/>
  <c r="G161" i="4"/>
  <c r="G157" i="4"/>
  <c r="G153" i="4"/>
  <c r="G168" i="4"/>
  <c r="G164" i="4"/>
  <c r="G160" i="4"/>
  <c r="G156" i="4"/>
  <c r="G174" i="4"/>
  <c r="G167" i="4"/>
  <c r="G163" i="4"/>
  <c r="G159" i="4"/>
  <c r="G155" i="4"/>
  <c r="G175" i="4"/>
  <c r="G173" i="4"/>
  <c r="G172" i="4"/>
  <c r="G176" i="4"/>
  <c r="G169" i="4"/>
  <c r="G143" i="4"/>
  <c r="G144" i="4"/>
  <c r="G142" i="4"/>
  <c r="G141" i="4"/>
  <c r="G146" i="4"/>
  <c r="G137" i="4"/>
  <c r="G132" i="4"/>
  <c r="G128" i="4"/>
  <c r="G124" i="4"/>
  <c r="G120" i="4"/>
  <c r="G112" i="4"/>
  <c r="G108" i="4"/>
  <c r="G104" i="4"/>
  <c r="G145" i="4"/>
  <c r="G131" i="4"/>
  <c r="G123" i="4"/>
  <c r="G111" i="4"/>
  <c r="G148" i="4"/>
  <c r="G140" i="4"/>
  <c r="G130" i="4"/>
  <c r="G122" i="4"/>
  <c r="G110" i="4"/>
  <c r="G147" i="4"/>
  <c r="G138" i="4"/>
  <c r="G133" i="4"/>
  <c r="G129" i="4"/>
  <c r="G125" i="4"/>
  <c r="G121" i="4"/>
  <c r="G109" i="4"/>
  <c r="G105" i="4"/>
  <c r="G136" i="4"/>
  <c r="G127" i="4"/>
  <c r="G119" i="4"/>
  <c r="G107" i="4"/>
  <c r="G134" i="4"/>
  <c r="G126" i="4"/>
  <c r="G118" i="4"/>
  <c r="G106" i="4"/>
  <c r="G139" i="4"/>
  <c r="G135" i="4"/>
  <c r="G86" i="4"/>
  <c r="G82" i="4"/>
  <c r="G78" i="4"/>
  <c r="G74" i="4"/>
  <c r="G70" i="4"/>
  <c r="G66" i="4"/>
  <c r="G62" i="4"/>
  <c r="G58" i="4"/>
  <c r="G79" i="4"/>
  <c r="G63" i="4"/>
  <c r="G55" i="4"/>
  <c r="G85" i="4"/>
  <c r="G81" i="4"/>
  <c r="G77" i="4"/>
  <c r="G73" i="4"/>
  <c r="G69" i="4"/>
  <c r="G65" i="4"/>
  <c r="G61" i="4"/>
  <c r="G57" i="4"/>
  <c r="G84" i="4"/>
  <c r="G80" i="4"/>
  <c r="G76" i="4"/>
  <c r="G72" i="4"/>
  <c r="G68" i="4"/>
  <c r="G64" i="4"/>
  <c r="G60" i="4"/>
  <c r="G56" i="4"/>
  <c r="G83" i="4"/>
  <c r="G75" i="4"/>
  <c r="G71" i="4"/>
  <c r="G67" i="4"/>
  <c r="G59" i="4"/>
  <c r="G48" i="4"/>
  <c r="G46" i="4"/>
  <c r="G49" i="4"/>
  <c r="G47" i="4"/>
  <c r="G40" i="4"/>
  <c r="G34" i="4"/>
  <c r="G35" i="4"/>
  <c r="G33" i="4"/>
  <c r="G28" i="4"/>
  <c r="G24" i="4"/>
  <c r="G263" i="4"/>
  <c r="G197" i="4"/>
  <c r="G103" i="4"/>
  <c r="G39" i="4"/>
  <c r="G236" i="4"/>
  <c r="G180" i="4"/>
  <c r="G90" i="4"/>
  <c r="G22" i="4"/>
  <c r="G220" i="4"/>
  <c r="G152" i="4"/>
  <c r="G53" i="4"/>
  <c r="G206" i="4"/>
  <c r="G116" i="4"/>
  <c r="G44" i="4"/>
  <c r="G30" i="4"/>
  <c r="G29" i="4"/>
  <c r="G31" i="4"/>
  <c r="G26" i="4"/>
  <c r="G27" i="4"/>
</calcChain>
</file>

<file path=xl/sharedStrings.xml><?xml version="1.0" encoding="utf-8"?>
<sst xmlns="http://schemas.openxmlformats.org/spreadsheetml/2006/main" count="1201" uniqueCount="349">
  <si>
    <t>Percent with owner costs &gt;=30% of income</t>
  </si>
  <si>
    <t>Monthly owner costs 30% of income or more</t>
  </si>
  <si>
    <t>Percent with monthly owner costs &lt;30% of income</t>
  </si>
  <si>
    <t>Monthly owner costs less than 30% of income</t>
  </si>
  <si>
    <t>Percent of units that are owner-occupied</t>
  </si>
  <si>
    <t>Number of units that are owner-occupied</t>
  </si>
  <si>
    <t>Percent with rental costs &gt;=30% of income or more</t>
  </si>
  <si>
    <t>Rental costs 30% of income or more</t>
  </si>
  <si>
    <t>Percent with rental costs &lt;30% of income</t>
  </si>
  <si>
    <t>Rental costs less than 30% of income</t>
  </si>
  <si>
    <t>Percent of units that are rentals</t>
  </si>
  <si>
    <t>Number of units that are rentals</t>
  </si>
  <si>
    <t>Housing units occupied by householders age 65+</t>
  </si>
  <si>
    <t>Trempealeau</t>
  </si>
  <si>
    <t>Wisconsin</t>
  </si>
  <si>
    <t>Housing Unit Tenure and Housing Costs</t>
  </si>
  <si>
    <t>Persons age 65+: Unemployed</t>
  </si>
  <si>
    <t>Persons age 65+: Employed</t>
  </si>
  <si>
    <t>TOTAL: Persons age 65+</t>
  </si>
  <si>
    <t>Females age 75+: Unemployed</t>
  </si>
  <si>
    <t>Females age 75+: Employed</t>
  </si>
  <si>
    <t>Females age 65-74: Unemployed</t>
  </si>
  <si>
    <t>Females age 65-74: Employed</t>
  </si>
  <si>
    <t>FEMALES:</t>
  </si>
  <si>
    <t>Males age 75+: Unemployed</t>
  </si>
  <si>
    <t>Males age 75+: Employed</t>
  </si>
  <si>
    <t>Males age 65-74: Unemployed</t>
  </si>
  <si>
    <t>Males age 65-74: Employed</t>
  </si>
  <si>
    <t>MALES:</t>
  </si>
  <si>
    <t>Employment Status by Age and Sex</t>
  </si>
  <si>
    <t xml:space="preserve">    % of 65+ Pop: 300% of poverty or less</t>
  </si>
  <si>
    <t>Age 65+: 300% of poverty or less</t>
  </si>
  <si>
    <t xml:space="preserve">    % of 65+ Pop: 200% of poverty or less</t>
  </si>
  <si>
    <t>Age 65+: 200% of poverty or less</t>
  </si>
  <si>
    <t xml:space="preserve">    % of 65+ Pop: 185% of poverty or less</t>
  </si>
  <si>
    <t>Age 65+: 185% of poverty or less</t>
  </si>
  <si>
    <t xml:space="preserve">    % of 65+ Pop: 150% of poverty or less</t>
  </si>
  <si>
    <t>Age 65+: 150% of poverty or less</t>
  </si>
  <si>
    <t xml:space="preserve">    % of 65+ Pop below poverty</t>
  </si>
  <si>
    <t>Age 65+ below poverty</t>
  </si>
  <si>
    <t>Total, Age 65+*</t>
  </si>
  <si>
    <t xml:space="preserve">     % of persons 65+ in poverty</t>
  </si>
  <si>
    <t>Persons 65+ in poverty</t>
  </si>
  <si>
    <t>Persons age 65+</t>
  </si>
  <si>
    <t xml:space="preserve">     % of 65+ females in poverty</t>
  </si>
  <si>
    <t>65+ Females in Poverty</t>
  </si>
  <si>
    <t>Females age 65+</t>
  </si>
  <si>
    <t xml:space="preserve">     % of 65+ males in poverty</t>
  </si>
  <si>
    <t>65+ Males in Poverty</t>
  </si>
  <si>
    <t>Males age 65+</t>
  </si>
  <si>
    <t>Householder 65 years and over</t>
  </si>
  <si>
    <t>Householder 45 to 64 years</t>
  </si>
  <si>
    <t>Householder 25 to 44 years</t>
  </si>
  <si>
    <t>Householder under 25 years</t>
  </si>
  <si>
    <t>Total, householders of all ages:</t>
  </si>
  <si>
    <t>Median Household Income</t>
  </si>
  <si>
    <t xml:space="preserve">     % with HH income below $100,000</t>
  </si>
  <si>
    <t>Household income below $100,000</t>
  </si>
  <si>
    <t xml:space="preserve">     % with HH income below $75,000</t>
  </si>
  <si>
    <t>Household income below $75,000</t>
  </si>
  <si>
    <t xml:space="preserve">     % with HH income below $50,000</t>
  </si>
  <si>
    <t>Household income below $50,000</t>
  </si>
  <si>
    <t xml:space="preserve">     % with HH income below $35,000</t>
  </si>
  <si>
    <t>Household income below $35,000</t>
  </si>
  <si>
    <t xml:space="preserve">     % with HH income below $25,000</t>
  </si>
  <si>
    <t>Household income below $25,000</t>
  </si>
  <si>
    <t xml:space="preserve">     % with HH income below $15,000</t>
  </si>
  <si>
    <t>Household income below $15,000</t>
  </si>
  <si>
    <t>Households with head age 65+</t>
  </si>
  <si>
    <t>Household Income</t>
  </si>
  <si>
    <t xml:space="preserve">     % 65+ Persons: More than high school</t>
  </si>
  <si>
    <t xml:space="preserve">     % 65+ Persons: High school only</t>
  </si>
  <si>
    <t xml:space="preserve">     % 65+ Persons: Less than high school</t>
  </si>
  <si>
    <t>65+ Persons: Bachelor's degree or higher</t>
  </si>
  <si>
    <t>65+ Persons: Some college or associate's degree</t>
  </si>
  <si>
    <t>65+ Persons: High school graduate (includes equiv)</t>
  </si>
  <si>
    <t>65+ Persons: Less than high school graduate</t>
  </si>
  <si>
    <t>Persons: 65 years and over:</t>
  </si>
  <si>
    <t xml:space="preserve">     % 65+ Females: More than high school</t>
  </si>
  <si>
    <t xml:space="preserve">     % 65+ Females: High school only</t>
  </si>
  <si>
    <t xml:space="preserve">     % 65+ Females: Less than high school</t>
  </si>
  <si>
    <t>65+ Females: Bachelor's degree or higher</t>
  </si>
  <si>
    <t>65+ Females: Some college or associate's degree</t>
  </si>
  <si>
    <t>65+ Females: High school graduate (includes equiv)</t>
  </si>
  <si>
    <t>65+ Females: Less than high school graduate</t>
  </si>
  <si>
    <t>Females: 65 years and over:</t>
  </si>
  <si>
    <t xml:space="preserve">     % 65+ Males: More than high school</t>
  </si>
  <si>
    <t xml:space="preserve">     % 65+ Males: High school only</t>
  </si>
  <si>
    <t xml:space="preserve">     % 65+ Males: Less than high school</t>
  </si>
  <si>
    <t>65+ Males: Bachelor's degree or higher</t>
  </si>
  <si>
    <t>65+ Males: Some college or associate's degree</t>
  </si>
  <si>
    <t>65+ Males: High school graduate (includes equiv.)</t>
  </si>
  <si>
    <t>65+ Males: Less than high school graduate</t>
  </si>
  <si>
    <t>Males: 65 years and over:</t>
  </si>
  <si>
    <t>% of 65+ with Ethnicity Hispanic/Latino</t>
  </si>
  <si>
    <t>% of Ethnicity Hispanic/Latino pop that is 65+</t>
  </si>
  <si>
    <t>65+ with Ethnicity Hispanic/Latino</t>
  </si>
  <si>
    <t>Total - All Ages: Ethnicity Hispanic/Latino (May be any Race)</t>
  </si>
  <si>
    <t>% of 65+ that is Two or More Races</t>
  </si>
  <si>
    <t>% of Two or More Races pop that is 65+</t>
  </si>
  <si>
    <t>65+ Two or More Races</t>
  </si>
  <si>
    <t>Total - All Ages: Two or More Races</t>
  </si>
  <si>
    <t>% of 65+ that is Hawaiian/Pacific Islander</t>
  </si>
  <si>
    <t>% of Hawaiian/Pacific Islander pop that is 65+</t>
  </si>
  <si>
    <t>65+ Hawaiian/Pacific Islander</t>
  </si>
  <si>
    <t>Total - All Ages: Hawaiian/Pacific Islander Alone</t>
  </si>
  <si>
    <t>% of 65+ that is Asian</t>
  </si>
  <si>
    <t>% of Asian pop that is 65+</t>
  </si>
  <si>
    <t>65+ Asian</t>
  </si>
  <si>
    <t>Total - All Ages: Asian Alone</t>
  </si>
  <si>
    <t>% of 65+ that is Native American/Alaska Native</t>
  </si>
  <si>
    <t>% of Native American/Alaska Native pop that is 65+</t>
  </si>
  <si>
    <t>65+ Native American/Alaska Native</t>
  </si>
  <si>
    <t xml:space="preserve">Total - All Ages: Native American/Alaska Native Alone </t>
  </si>
  <si>
    <t>% of 65+ that is Black/African American</t>
  </si>
  <si>
    <t>% of Black/African American pop that is 65+</t>
  </si>
  <si>
    <t>65+ Black/African American</t>
  </si>
  <si>
    <t>Total - All Ages: Black/African American Alone</t>
  </si>
  <si>
    <t>% of 65+ that is White/Caucasian</t>
  </si>
  <si>
    <t>% of White/Caucasian pop that is 65+</t>
  </si>
  <si>
    <t>65+ White/Caucasian</t>
  </si>
  <si>
    <t>Total - All Ages: White/Caucasian Alone</t>
  </si>
  <si>
    <t>% of 65+ that is All Races and Hispanic Ethnicity</t>
  </si>
  <si>
    <t>% of Total Population that is 65+</t>
  </si>
  <si>
    <t>65+ All Races and Hispanic Ethnicity</t>
  </si>
  <si>
    <t>Total - All Ages: Total Population</t>
  </si>
  <si>
    <t xml:space="preserve">     Females age 65+ living alone</t>
  </si>
  <si>
    <t xml:space="preserve">Females age 65+ </t>
  </si>
  <si>
    <t xml:space="preserve">     Males age 65+ living alone</t>
  </si>
  <si>
    <t>Persons 65+ living alone</t>
  </si>
  <si>
    <t>Persons 65+</t>
  </si>
  <si>
    <t>Total Persons, 65+, % with a Disability</t>
  </si>
  <si>
    <t>Total Persons, 65+, With a Disability</t>
  </si>
  <si>
    <t>Total Persons, 65+</t>
  </si>
  <si>
    <t>Females, 65+, % with a Disability</t>
  </si>
  <si>
    <t>Females, 65+, With a Disability</t>
  </si>
  <si>
    <t>Males, 65+, % with a Disability</t>
  </si>
  <si>
    <t>Males, 65+, With a Disability</t>
  </si>
  <si>
    <t>Disability Status, by Sex</t>
  </si>
  <si>
    <t>Persons, 65+: Divorced</t>
  </si>
  <si>
    <t>Persons, 65+: Widowed</t>
  </si>
  <si>
    <t>Persons, 65+: Married, Spouse Absent (e.g., Separated)</t>
  </si>
  <si>
    <t>Persons, 65+: Married, Spouse Present</t>
  </si>
  <si>
    <t>Persons, 65+: Never Married</t>
  </si>
  <si>
    <t>Females, 65+: Divorced</t>
  </si>
  <si>
    <t>Females, 65+: Widowed</t>
  </si>
  <si>
    <t>Females, 65+: Married, Spouse Absent (e.g., Separated)</t>
  </si>
  <si>
    <t>Females, 65+: Married, Spouse Present</t>
  </si>
  <si>
    <t>Females, 65+: Never Married</t>
  </si>
  <si>
    <t>Total Females, 65+</t>
  </si>
  <si>
    <t>Males, 65+: Divorced</t>
  </si>
  <si>
    <t>Males, 65+: Widowed</t>
  </si>
  <si>
    <t>Males, 65+: Married, Spouse Absent (e.g., Separated)</t>
  </si>
  <si>
    <t>Males, 65+: Married, Spouse Present</t>
  </si>
  <si>
    <t>Males, 65+: Never Married</t>
  </si>
  <si>
    <t>Total Males, 65+</t>
  </si>
  <si>
    <t>Marital Status, by Sex</t>
  </si>
  <si>
    <t xml:space="preserve">    Percent with a member age 65+</t>
  </si>
  <si>
    <t>Households with one or more people 65 years and over:</t>
  </si>
  <si>
    <t xml:space="preserve">    Percent with a member age 60+</t>
  </si>
  <si>
    <t>Households with one or more people 60 years and over:</t>
  </si>
  <si>
    <t>Total number of households</t>
  </si>
  <si>
    <t>Households with Older Members</t>
  </si>
  <si>
    <t>Total (Males and Females, All Races)</t>
  </si>
  <si>
    <t>Median Age in Years</t>
  </si>
  <si>
    <t xml:space="preserve">   Females as percent of 65+ population</t>
  </si>
  <si>
    <t xml:space="preserve">   Males as percent of 65+ population</t>
  </si>
  <si>
    <t>% 85+</t>
  </si>
  <si>
    <t>% 75+</t>
  </si>
  <si>
    <t>% 65+</t>
  </si>
  <si>
    <t>% 60+</t>
  </si>
  <si>
    <t>85+</t>
  </si>
  <si>
    <t>75+</t>
  </si>
  <si>
    <t>65+</t>
  </si>
  <si>
    <t>60+</t>
  </si>
  <si>
    <t>Total Population - All Ages, All Races</t>
  </si>
  <si>
    <t>Age Group Estimates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</si>
  <si>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</si>
  <si>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</si>
  <si>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</si>
  <si>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</si>
  <si>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</si>
  <si>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</si>
  <si>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</si>
  <si>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</si>
  <si>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</si>
  <si>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</si>
  <si>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</si>
  <si>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</si>
  <si>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</si>
  <si>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</si>
  <si>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</si>
  <si>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</si>
  <si>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</si>
  <si>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</si>
  <si>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</si>
  <si>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</si>
  <si>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</si>
  <si>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</si>
  <si>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</si>
  <si>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</si>
  <si>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</si>
  <si>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</si>
  <si>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</si>
  <si>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</si>
  <si>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</si>
  <si>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</si>
  <si>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</si>
  <si>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</si>
  <si>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</si>
  <si>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</si>
  <si>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</si>
  <si>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</si>
  <si>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</si>
  <si>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</si>
  <si>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</si>
  <si>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</si>
  <si>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</si>
  <si>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</si>
  <si>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</si>
  <si>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</si>
  <si>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</si>
  <si>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</si>
  <si>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</si>
  <si>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</si>
  <si>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</si>
  <si>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</si>
  <si>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</si>
  <si>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</si>
  <si>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</si>
  <si>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</si>
  <si>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</si>
  <si>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Saint Croix</t>
  </si>
  <si>
    <t>Sauk</t>
  </si>
  <si>
    <t>Sawyer</t>
  </si>
  <si>
    <t>Shawano</t>
  </si>
  <si>
    <t>Sheboygan</t>
  </si>
  <si>
    <t>Taylor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</si>
  <si>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</si>
  <si>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</si>
  <si>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</si>
  <si>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</si>
  <si>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</si>
  <si>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</si>
  <si>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</si>
  <si>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</si>
  <si>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</si>
  <si>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</si>
  <si>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Order</t>
  </si>
  <si>
    <t>CountyName</t>
  </si>
  <si>
    <t>Median Age</t>
  </si>
  <si>
    <t>Living Alone</t>
  </si>
  <si>
    <t>Race &amp; Ethnicity</t>
  </si>
  <si>
    <t>Educational Attainment</t>
  </si>
  <si>
    <t>Poverty by Sex</t>
  </si>
  <si>
    <t>Ratio of Income to Poverty</t>
  </si>
  <si>
    <t>Employment Status</t>
  </si>
  <si>
    <t>B01001</t>
  </si>
  <si>
    <t>B01002</t>
  </si>
  <si>
    <t>B11006</t>
  </si>
  <si>
    <t>B11007</t>
  </si>
  <si>
    <t>B12002</t>
  </si>
  <si>
    <t xml:space="preserve">     % Males Never Married</t>
  </si>
  <si>
    <t xml:space="preserve">     % Males Married, Spouse Present</t>
  </si>
  <si>
    <t xml:space="preserve">     % Males Married, Spouse Absent</t>
  </si>
  <si>
    <t xml:space="preserve">     % Males Widowed</t>
  </si>
  <si>
    <t xml:space="preserve">     % Males Divorced</t>
  </si>
  <si>
    <t xml:space="preserve">     % Females Never Married</t>
  </si>
  <si>
    <t xml:space="preserve">     % Females Married, Spouse Present</t>
  </si>
  <si>
    <t xml:space="preserve">     % Females Married, Spouse Absent</t>
  </si>
  <si>
    <t xml:space="preserve">     % Females Widowed</t>
  </si>
  <si>
    <t xml:space="preserve">     % Females Divorced</t>
  </si>
  <si>
    <t xml:space="preserve">     % Total Never Married</t>
  </si>
  <si>
    <t xml:space="preserve">     % Total Married, Spouse Present</t>
  </si>
  <si>
    <t xml:space="preserve">     % Total Married, Spouse Absent</t>
  </si>
  <si>
    <t xml:space="preserve">     % Total Widowed</t>
  </si>
  <si>
    <t xml:space="preserve">     % Total Divorced</t>
  </si>
  <si>
    <t>B18101</t>
  </si>
  <si>
    <t>Persons, % living alone</t>
  </si>
  <si>
    <t xml:space="preserve">   Males,  % living alone</t>
  </si>
  <si>
    <t xml:space="preserve">    Females, % living alone</t>
  </si>
  <si>
    <t>B09020</t>
  </si>
  <si>
    <t>Total - All Ages: Some Other Race</t>
  </si>
  <si>
    <t>65+ Some Other Race</t>
  </si>
  <si>
    <t>% of Some Other Race pop that is 65+</t>
  </si>
  <si>
    <t>% of 65+ that is Some Other Race</t>
  </si>
  <si>
    <t>B15001</t>
  </si>
  <si>
    <t>Ages 65 and Older, Living Alone</t>
  </si>
  <si>
    <t>Ratio of Income to Poverty: Ages 65 and Older*</t>
  </si>
  <si>
    <t>B19037</t>
  </si>
  <si>
    <t>B19049</t>
  </si>
  <si>
    <t>B17001</t>
  </si>
  <si>
    <t>B17024</t>
  </si>
  <si>
    <t>B23001</t>
  </si>
  <si>
    <t xml:space="preserve">     Males 65-74; % Employed</t>
  </si>
  <si>
    <t xml:space="preserve">     Males 65-74; % Unemployed</t>
  </si>
  <si>
    <t xml:space="preserve">     Males 75+; % Unemployed</t>
  </si>
  <si>
    <t xml:space="preserve">     Females 65-74; % Employed</t>
  </si>
  <si>
    <t xml:space="preserve">     Females 65-74; % Unemployed</t>
  </si>
  <si>
    <t xml:space="preserve">  Males 75+;  % Employed</t>
  </si>
  <si>
    <t xml:space="preserve">  Females 75+;  % Employed</t>
  </si>
  <si>
    <t xml:space="preserve">     Females 75+; % Unemployed</t>
  </si>
  <si>
    <t xml:space="preserve">   Persons age 65+;   % Employed</t>
  </si>
  <si>
    <t xml:space="preserve">    Persons age 65+; % Unemployed</t>
  </si>
  <si>
    <t>Housing Tenure and Costs</t>
  </si>
  <si>
    <t>B25072</t>
  </si>
  <si>
    <t>Marital Status by Sex</t>
  </si>
  <si>
    <t>Highest Educational Attainment by Sex</t>
  </si>
  <si>
    <t>Total, Age 65+</t>
  </si>
  <si>
    <t xml:space="preserve">                              (select profile via county-name dropdown arrow)</t>
  </si>
  <si>
    <t>Disability Status of Non-institutionalized Population by Sex</t>
  </si>
  <si>
    <t>AEP</t>
  </si>
  <si>
    <t>Total - All Ages: White/Caucasian Alone, not Hispanic</t>
  </si>
  <si>
    <t>Total - All Ages: Black/African American Alone, not Hispanic</t>
  </si>
  <si>
    <t xml:space="preserve">Total - All Ages: Native American/Alaska Native Alone, not Hispanic </t>
  </si>
  <si>
    <t>Total - All Ages: Asian Alone, not Hispanic</t>
  </si>
  <si>
    <t>Total - All Ages: Hawaiian/Pacific Islander Alone, not Hispanic</t>
  </si>
  <si>
    <t>Total - All Ages: Two or More Races, not Hispanic</t>
  </si>
  <si>
    <t>Total - All Ages: Hispanic/Latino (may be any race)</t>
  </si>
  <si>
    <t>Males age 65+ (for poverty)</t>
  </si>
  <si>
    <t>Females age 65+ (for poverty)</t>
  </si>
  <si>
    <t>Persons age 65+ (for poverty)</t>
  </si>
  <si>
    <t>Note:  Percent unemployed is not the same as the "unemployment rate"</t>
  </si>
  <si>
    <t>B25093</t>
  </si>
  <si>
    <t>Note: Costs are not computed for all housing units, so sum of the cost's percent shares may not total 100%.</t>
  </si>
  <si>
    <t>*Note: Totals for this table only include persons for whom poverty status can be determined.</t>
  </si>
  <si>
    <t>Poverty by Sex, Ages 65 and Older*</t>
  </si>
  <si>
    <t>Males, 65+, Total*</t>
  </si>
  <si>
    <t>Females, 65+, Total*</t>
  </si>
  <si>
    <t>All Persons, 65+*</t>
  </si>
  <si>
    <t>-</t>
  </si>
  <si>
    <t>Source: U.S. Census, American Community Survey, 2018-2022 Estimates</t>
  </si>
  <si>
    <t>Prepared by Eric Grosso, Bureau of Aging and Disability Resources, January 2024</t>
  </si>
  <si>
    <t>Source: U.S. Bureau of the Census, Annual Population Estimates, July 2022 released Summer 2023</t>
  </si>
  <si>
    <t>Source: U.S. Bureau of the Census, American Community Survey, 2018-22 Five-year Estimates, Table B01001</t>
  </si>
  <si>
    <t>Source: U.S. Bureau of the Census, American Community Survey, 2018-22 Five-year Estimates, Table B01002</t>
  </si>
  <si>
    <t>Source: U.S. Bureau of the Census, American Community Survey, 2018-22 Five-year Estimates, Tables B11006 and B11007</t>
  </si>
  <si>
    <t>Source: U.S. Bureau of the Census, American Community Survey, 2018-22 Five-year Estimates, Table B12002</t>
  </si>
  <si>
    <t>Source: U.S. Bureau of the Census, American Community Survey, 2018-22 Five-year Estimates, Table B18101</t>
  </si>
  <si>
    <t>Source: U.S. Bureau of the Census, American Community Survey, 2018-22 Five-year Estimates, Tables B01001 and B09020</t>
  </si>
  <si>
    <t>Source: U.S. Bureau of the Census, American Community Survey, 2018-22 Five-year Estimates, Table B15001</t>
  </si>
  <si>
    <t>Source: U.S. Bureau of the Census, American Community Survey, 2018-22 Five-year Estimates, Table B19037</t>
  </si>
  <si>
    <t>Source: U.S. Bureau of the Census, American Community Survey, 2018-22 Five-year Estimates, Table B19049</t>
  </si>
  <si>
    <t>Source: U.S. Bureau of the Census, American Community Survey, 2018-22 Five-year Estimates, Table B17001</t>
  </si>
  <si>
    <t>Source: U.S. Bureau of the Census, American Community Survey, 2018-22 Five-year Estimates, Table B17024</t>
  </si>
  <si>
    <t>Source: U.S. Bureau of the Census, American Community Survey, 2018-22 Five-year Estimates, Table B23001</t>
  </si>
  <si>
    <t>Source: U.S. Bureau of the Census, American Community Survey, 2018-22 Five-year Estimates, Tables B25072 and B25093</t>
  </si>
  <si>
    <r>
      <t xml:space="preserve">Population by Race and Ethnicity, </t>
    </r>
    <r>
      <rPr>
        <b/>
        <u/>
        <sz val="16"/>
        <rFont val="Calibri"/>
        <family val="2"/>
        <scheme val="minor"/>
      </rPr>
      <t>July 2022</t>
    </r>
  </si>
  <si>
    <t>P-01213 (01/2024)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</si>
</sst>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i/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1" xfId="1" applyFont="1" applyBorder="1"/>
    <xf numFmtId="0" fontId="7" fillId="0" borderId="0" xfId="1" applyNumberFormat="1" applyFont="1" applyAlignment="1">
      <alignment horizontal="left" wrapText="1"/>
    </xf>
    <xf numFmtId="0" fontId="5" fillId="0" borderId="17" xfId="1" applyFont="1" applyBorder="1"/>
    <xf numFmtId="0" fontId="5" fillId="0" borderId="11" xfId="1" applyFont="1" applyBorder="1"/>
    <xf numFmtId="0" fontId="8" fillId="0" borderId="0" xfId="1" applyFont="1"/>
    <xf numFmtId="0" fontId="9" fillId="0" borderId="0" xfId="1" applyFont="1"/>
    <xf numFmtId="0" fontId="4" fillId="0" borderId="11" xfId="1" applyFont="1" applyBorder="1" applyAlignment="1">
      <alignment horizontal="left" indent="2"/>
    </xf>
    <xf numFmtId="0" fontId="10" fillId="0" borderId="0" xfId="1" applyFont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8" xfId="1" applyFont="1" applyBorder="1" applyAlignment="1">
      <alignment horizontal="left"/>
    </xf>
    <xf numFmtId="0" fontId="4" fillId="0" borderId="31" xfId="1" applyFont="1" applyBorder="1" applyAlignment="1">
      <alignment horizontal="left" indent="2"/>
    </xf>
    <xf numFmtId="0" fontId="19" fillId="0" borderId="0" xfId="1" applyFont="1"/>
    <xf numFmtId="0" fontId="19" fillId="0" borderId="0" xfId="1" applyFont="1" applyBorder="1"/>
    <xf numFmtId="3" fontId="21" fillId="2" borderId="0" xfId="0" applyNumberFormat="1" applyFont="1" applyFill="1"/>
    <xf numFmtId="0" fontId="21" fillId="2" borderId="0" xfId="0" applyFont="1" applyFill="1"/>
    <xf numFmtId="3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3" fontId="22" fillId="2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164" fontId="22" fillId="2" borderId="0" xfId="3" applyNumberFormat="1" applyFont="1" applyFill="1" applyAlignment="1">
      <alignment horizontal="center" wrapText="1"/>
    </xf>
    <xf numFmtId="3" fontId="23" fillId="2" borderId="0" xfId="0" applyNumberFormat="1" applyFont="1" applyFill="1"/>
    <xf numFmtId="164" fontId="23" fillId="2" borderId="0" xfId="3" applyNumberFormat="1" applyFont="1" applyFill="1"/>
    <xf numFmtId="3" fontId="19" fillId="2" borderId="0" xfId="0" applyNumberFormat="1" applyFont="1" applyFill="1"/>
    <xf numFmtId="0" fontId="19" fillId="2" borderId="0" xfId="0" applyFont="1" applyFill="1"/>
    <xf numFmtId="3" fontId="24" fillId="3" borderId="0" xfId="0" applyNumberFormat="1" applyFont="1" applyFill="1"/>
    <xf numFmtId="3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wrapText="1"/>
    </xf>
    <xf numFmtId="3" fontId="5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3" fontId="3" fillId="3" borderId="0" xfId="0" applyNumberFormat="1" applyFont="1" applyFill="1"/>
    <xf numFmtId="0" fontId="3" fillId="3" borderId="0" xfId="0" applyFont="1" applyFill="1"/>
    <xf numFmtId="0" fontId="20" fillId="0" borderId="0" xfId="1" applyFont="1"/>
    <xf numFmtId="0" fontId="13" fillId="0" borderId="0" xfId="0" applyFont="1"/>
    <xf numFmtId="164" fontId="2" fillId="0" borderId="0" xfId="3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/>
    <xf numFmtId="3" fontId="24" fillId="0" borderId="0" xfId="0" applyNumberFormat="1" applyFont="1"/>
    <xf numFmtId="3" fontId="24" fillId="0" borderId="0" xfId="0" applyNumberFormat="1" applyFont="1" applyAlignment="1">
      <alignment wrapText="1"/>
    </xf>
    <xf numFmtId="3" fontId="24" fillId="0" borderId="0" xfId="0" applyNumberFormat="1" applyFont="1" applyFill="1"/>
    <xf numFmtId="0" fontId="24" fillId="0" borderId="0" xfId="0" applyFont="1" applyFill="1"/>
    <xf numFmtId="3" fontId="24" fillId="0" borderId="0" xfId="0" applyNumberFormat="1" applyFont="1" applyFill="1" applyAlignment="1">
      <alignment wrapText="1"/>
    </xf>
    <xf numFmtId="0" fontId="24" fillId="0" borderId="0" xfId="0" applyFont="1" applyFill="1" applyAlignment="1">
      <alignment wrapText="1"/>
    </xf>
    <xf numFmtId="3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3" fontId="3" fillId="0" borderId="0" xfId="0" applyNumberFormat="1" applyFont="1" applyFill="1"/>
    <xf numFmtId="0" fontId="3" fillId="0" borderId="0" xfId="0" applyFont="1" applyFill="1"/>
    <xf numFmtId="164" fontId="24" fillId="0" borderId="0" xfId="0" applyNumberFormat="1" applyFont="1"/>
    <xf numFmtId="164" fontId="24" fillId="0" borderId="0" xfId="0" applyNumberFormat="1" applyFont="1" applyAlignment="1">
      <alignment wrapText="1"/>
    </xf>
    <xf numFmtId="164" fontId="3" fillId="0" borderId="0" xfId="0" applyNumberFormat="1" applyFont="1"/>
    <xf numFmtId="0" fontId="25" fillId="0" borderId="0" xfId="1" applyFont="1"/>
    <xf numFmtId="0" fontId="26" fillId="0" borderId="0" xfId="1" applyFont="1" applyBorder="1"/>
    <xf numFmtId="0" fontId="26" fillId="0" borderId="0" xfId="1" applyFont="1"/>
    <xf numFmtId="3" fontId="3" fillId="0" borderId="0" xfId="0" applyNumberFormat="1" applyFont="1" applyAlignment="1">
      <alignment horizontal="center"/>
    </xf>
    <xf numFmtId="164" fontId="5" fillId="0" borderId="0" xfId="3" applyNumberFormat="1" applyFont="1" applyAlignment="1">
      <alignment horizontal="center" wrapText="1"/>
    </xf>
    <xf numFmtId="164" fontId="3" fillId="0" borderId="0" xfId="3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/>
    </xf>
    <xf numFmtId="164" fontId="3" fillId="0" borderId="0" xfId="3" applyNumberFormat="1" applyFont="1"/>
    <xf numFmtId="164" fontId="3" fillId="0" borderId="0" xfId="3" applyNumberFormat="1" applyFont="1" applyAlignment="1">
      <alignment horizontal="center" wrapText="1"/>
    </xf>
    <xf numFmtId="164" fontId="3" fillId="0" borderId="0" xfId="3" applyNumberFormat="1" applyFont="1" applyAlignment="1">
      <alignment horizontal="right" wrapText="1"/>
    </xf>
    <xf numFmtId="164" fontId="5" fillId="0" borderId="0" xfId="3" applyNumberFormat="1" applyFont="1" applyFill="1" applyAlignment="1">
      <alignment horizontal="center" wrapText="1"/>
    </xf>
    <xf numFmtId="164" fontId="3" fillId="0" borderId="0" xfId="3" applyNumberFormat="1" applyFont="1" applyFill="1"/>
    <xf numFmtId="3" fontId="3" fillId="0" borderId="0" xfId="0" applyNumberFormat="1" applyFont="1" applyFill="1" applyAlignment="1">
      <alignment horizontal="right" wrapText="1"/>
    </xf>
    <xf numFmtId="164" fontId="3" fillId="0" borderId="0" xfId="3" applyNumberFormat="1" applyFont="1" applyFill="1" applyAlignment="1">
      <alignment horizontal="right" wrapText="1"/>
    </xf>
    <xf numFmtId="164" fontId="5" fillId="3" borderId="0" xfId="3" applyNumberFormat="1" applyFont="1" applyFill="1" applyAlignment="1">
      <alignment horizontal="center" wrapText="1"/>
    </xf>
    <xf numFmtId="164" fontId="3" fillId="3" borderId="0" xfId="3" applyNumberFormat="1" applyFont="1" applyFill="1"/>
    <xf numFmtId="9" fontId="3" fillId="3" borderId="0" xfId="3" applyFont="1" applyFill="1"/>
    <xf numFmtId="165" fontId="5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0" fontId="5" fillId="4" borderId="18" xfId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/>
    <xf numFmtId="3" fontId="3" fillId="0" borderId="15" xfId="1" applyNumberFormat="1" applyFont="1" applyFill="1" applyBorder="1"/>
    <xf numFmtId="164" fontId="3" fillId="0" borderId="9" xfId="1" applyNumberFormat="1" applyFont="1" applyBorder="1"/>
    <xf numFmtId="164" fontId="3" fillId="0" borderId="24" xfId="1" applyNumberFormat="1" applyFont="1" applyBorder="1"/>
    <xf numFmtId="3" fontId="3" fillId="0" borderId="9" xfId="1" applyNumberFormat="1" applyFont="1" applyFill="1" applyBorder="1"/>
    <xf numFmtId="164" fontId="3" fillId="0" borderId="9" xfId="2" applyNumberFormat="1" applyFont="1" applyFill="1" applyBorder="1"/>
    <xf numFmtId="0" fontId="3" fillId="0" borderId="22" xfId="1" applyFont="1" applyBorder="1"/>
    <xf numFmtId="166" fontId="3" fillId="0" borderId="9" xfId="2" applyNumberFormat="1" applyFont="1" applyFill="1" applyBorder="1"/>
    <xf numFmtId="0" fontId="3" fillId="0" borderId="18" xfId="1" applyFont="1" applyBorder="1"/>
    <xf numFmtId="3" fontId="5" fillId="0" borderId="12" xfId="1" applyNumberFormat="1" applyFont="1" applyBorder="1"/>
    <xf numFmtId="3" fontId="3" fillId="0" borderId="9" xfId="1" applyNumberFormat="1" applyFont="1" applyBorder="1"/>
    <xf numFmtId="0" fontId="3" fillId="0" borderId="0" xfId="1" applyFont="1" applyBorder="1"/>
    <xf numFmtId="3" fontId="5" fillId="0" borderId="18" xfId="1" applyNumberFormat="1" applyFont="1" applyFill="1" applyBorder="1"/>
    <xf numFmtId="164" fontId="3" fillId="0" borderId="9" xfId="1" applyNumberFormat="1" applyFont="1" applyFill="1" applyBorder="1"/>
    <xf numFmtId="164" fontId="3" fillId="0" borderId="6" xfId="1" applyNumberFormat="1" applyFont="1" applyFill="1" applyBorder="1"/>
    <xf numFmtId="164" fontId="3" fillId="0" borderId="9" xfId="2" applyNumberFormat="1" applyFont="1" applyBorder="1"/>
    <xf numFmtId="3" fontId="5" fillId="0" borderId="9" xfId="1" applyNumberFormat="1" applyFont="1" applyBorder="1"/>
    <xf numFmtId="3" fontId="3" fillId="0" borderId="6" xfId="1" applyNumberFormat="1" applyFont="1" applyBorder="1"/>
    <xf numFmtId="164" fontId="3" fillId="0" borderId="6" xfId="3" applyNumberFormat="1" applyFont="1" applyBorder="1"/>
    <xf numFmtId="3" fontId="3" fillId="0" borderId="28" xfId="1" applyNumberFormat="1" applyFont="1" applyFill="1" applyBorder="1"/>
    <xf numFmtId="3" fontId="5" fillId="0" borderId="18" xfId="1" applyNumberFormat="1" applyFont="1" applyFill="1" applyBorder="1" applyAlignment="1">
      <alignment horizontal="right"/>
    </xf>
    <xf numFmtId="164" fontId="3" fillId="0" borderId="24" xfId="1" applyNumberFormat="1" applyFont="1" applyFill="1" applyBorder="1"/>
    <xf numFmtId="0" fontId="5" fillId="0" borderId="18" xfId="1" applyFont="1" applyFill="1" applyBorder="1"/>
    <xf numFmtId="0" fontId="3" fillId="0" borderId="15" xfId="1" applyFont="1" applyFill="1" applyBorder="1"/>
    <xf numFmtId="0" fontId="3" fillId="0" borderId="22" xfId="1" applyFont="1" applyFill="1" applyBorder="1"/>
    <xf numFmtId="165" fontId="3" fillId="0" borderId="15" xfId="1" applyNumberFormat="1" applyFont="1" applyFill="1" applyBorder="1"/>
    <xf numFmtId="165" fontId="3" fillId="0" borderId="9" xfId="1" applyNumberFormat="1" applyFont="1" applyFill="1" applyBorder="1" applyAlignment="1">
      <alignment horizontal="right"/>
    </xf>
    <xf numFmtId="165" fontId="3" fillId="0" borderId="9" xfId="1" applyNumberFormat="1" applyFont="1" applyFill="1" applyBorder="1"/>
    <xf numFmtId="165" fontId="3" fillId="0" borderId="24" xfId="1" applyNumberFormat="1" applyFont="1" applyFill="1" applyBorder="1"/>
    <xf numFmtId="3" fontId="5" fillId="0" borderId="9" xfId="1" applyNumberFormat="1" applyFont="1" applyFill="1" applyBorder="1"/>
    <xf numFmtId="0" fontId="3" fillId="0" borderId="1" xfId="1" applyFont="1" applyBorder="1"/>
    <xf numFmtId="3" fontId="3" fillId="0" borderId="6" xfId="1" applyNumberFormat="1" applyFont="1" applyFill="1" applyBorder="1"/>
    <xf numFmtId="0" fontId="4" fillId="0" borderId="1" xfId="1" applyFont="1" applyBorder="1"/>
    <xf numFmtId="0" fontId="5" fillId="0" borderId="18" xfId="1" applyFont="1" applyBorder="1" applyAlignment="1">
      <alignment horizontal="center"/>
    </xf>
    <xf numFmtId="0" fontId="3" fillId="0" borderId="9" xfId="1" applyFont="1" applyFill="1" applyBorder="1"/>
    <xf numFmtId="0" fontId="3" fillId="0" borderId="18" xfId="1" applyFont="1" applyFill="1" applyBorder="1"/>
    <xf numFmtId="3" fontId="3" fillId="0" borderId="18" xfId="1" applyNumberFormat="1" applyFont="1" applyFill="1" applyBorder="1"/>
    <xf numFmtId="0" fontId="4" fillId="0" borderId="22" xfId="1" applyFont="1" applyBorder="1"/>
    <xf numFmtId="3" fontId="3" fillId="0" borderId="12" xfId="1" applyNumberFormat="1" applyFont="1" applyFill="1" applyBorder="1"/>
    <xf numFmtId="0" fontId="3" fillId="0" borderId="4" xfId="1" applyFont="1" applyBorder="1"/>
    <xf numFmtId="0" fontId="6" fillId="4" borderId="20" xfId="1" applyFont="1" applyFill="1" applyBorder="1" applyAlignment="1">
      <alignment vertical="center"/>
    </xf>
    <xf numFmtId="0" fontId="5" fillId="4" borderId="19" xfId="1" applyFont="1" applyFill="1" applyBorder="1" applyAlignment="1">
      <alignment horizontal="center" vertical="center"/>
    </xf>
    <xf numFmtId="3" fontId="5" fillId="0" borderId="16" xfId="1" applyNumberFormat="1" applyFont="1" applyFill="1" applyBorder="1"/>
    <xf numFmtId="3" fontId="3" fillId="0" borderId="10" xfId="1" applyNumberFormat="1" applyFont="1" applyFill="1" applyBorder="1"/>
    <xf numFmtId="0" fontId="4" fillId="0" borderId="11" xfId="1" applyFont="1" applyBorder="1" applyAlignment="1">
      <alignment horizontal="left" indent="1"/>
    </xf>
    <xf numFmtId="164" fontId="3" fillId="0" borderId="10" xfId="1" applyNumberFormat="1" applyFont="1" applyBorder="1"/>
    <xf numFmtId="164" fontId="3" fillId="0" borderId="7" xfId="1" applyNumberFormat="1" applyFont="1" applyBorder="1"/>
    <xf numFmtId="0" fontId="4" fillId="0" borderId="26" xfId="1" applyFont="1" applyBorder="1" applyAlignment="1">
      <alignment horizontal="left" indent="1"/>
    </xf>
    <xf numFmtId="164" fontId="3" fillId="0" borderId="25" xfId="1" applyNumberFormat="1" applyFont="1" applyBorder="1"/>
    <xf numFmtId="0" fontId="3" fillId="0" borderId="17" xfId="1" applyFont="1" applyBorder="1"/>
    <xf numFmtId="0" fontId="4" fillId="0" borderId="11" xfId="1" applyFont="1" applyBorder="1"/>
    <xf numFmtId="0" fontId="27" fillId="0" borderId="20" xfId="1" applyFont="1" applyBorder="1"/>
    <xf numFmtId="0" fontId="3" fillId="0" borderId="23" xfId="1" applyFont="1" applyBorder="1"/>
    <xf numFmtId="0" fontId="3" fillId="0" borderId="30" xfId="1" applyFont="1" applyBorder="1"/>
    <xf numFmtId="166" fontId="3" fillId="0" borderId="29" xfId="1" applyNumberFormat="1" applyFont="1" applyBorder="1"/>
    <xf numFmtId="0" fontId="3" fillId="0" borderId="19" xfId="1" applyFont="1" applyBorder="1"/>
    <xf numFmtId="0" fontId="5" fillId="0" borderId="14" xfId="1" applyFont="1" applyBorder="1"/>
    <xf numFmtId="3" fontId="5" fillId="0" borderId="13" xfId="1" applyNumberFormat="1" applyFont="1" applyBorder="1"/>
    <xf numFmtId="3" fontId="3" fillId="0" borderId="10" xfId="1" applyNumberFormat="1" applyFont="1" applyBorder="1"/>
    <xf numFmtId="0" fontId="4" fillId="0" borderId="8" xfId="1" applyFont="1" applyBorder="1"/>
    <xf numFmtId="0" fontId="5" fillId="0" borderId="20" xfId="1" applyFont="1" applyBorder="1"/>
    <xf numFmtId="3" fontId="5" fillId="0" borderId="19" xfId="1" applyNumberFormat="1" applyFont="1" applyBorder="1"/>
    <xf numFmtId="3" fontId="3" fillId="0" borderId="16" xfId="1" applyNumberFormat="1" applyFont="1" applyBorder="1"/>
    <xf numFmtId="0" fontId="6" fillId="4" borderId="20" xfId="1" applyFont="1" applyFill="1" applyBorder="1" applyAlignment="1">
      <alignment vertical="center" wrapText="1"/>
    </xf>
    <xf numFmtId="3" fontId="5" fillId="0" borderId="10" xfId="1" applyNumberFormat="1" applyFont="1" applyBorder="1"/>
    <xf numFmtId="164" fontId="3" fillId="0" borderId="10" xfId="2" applyNumberFormat="1" applyFont="1" applyBorder="1"/>
    <xf numFmtId="3" fontId="3" fillId="0" borderId="7" xfId="1" applyNumberFormat="1" applyFont="1" applyBorder="1"/>
    <xf numFmtId="164" fontId="3" fillId="0" borderId="7" xfId="3" applyNumberFormat="1" applyFont="1" applyBorder="1"/>
    <xf numFmtId="3" fontId="5" fillId="0" borderId="16" xfId="1" applyNumberFormat="1" applyFont="1" applyBorder="1"/>
    <xf numFmtId="0" fontId="4" fillId="0" borderId="8" xfId="1" applyFont="1" applyBorder="1" applyAlignment="1">
      <alignment horizontal="left" indent="1"/>
    </xf>
    <xf numFmtId="3" fontId="3" fillId="0" borderId="29" xfId="1" applyNumberFormat="1" applyFont="1" applyBorder="1"/>
    <xf numFmtId="3" fontId="5" fillId="0" borderId="19" xfId="1" applyNumberFormat="1" applyFont="1" applyBorder="1" applyAlignment="1">
      <alignment horizontal="right"/>
    </xf>
    <xf numFmtId="0" fontId="3" fillId="0" borderId="23" xfId="1" applyFont="1" applyFill="1" applyBorder="1"/>
    <xf numFmtId="10" fontId="25" fillId="0" borderId="0" xfId="3" applyNumberFormat="1" applyFont="1"/>
    <xf numFmtId="165" fontId="3" fillId="0" borderId="16" xfId="1" applyNumberFormat="1" applyFont="1" applyBorder="1"/>
    <xf numFmtId="165" fontId="3" fillId="0" borderId="10" xfId="1" applyNumberFormat="1" applyFont="1" applyBorder="1"/>
    <xf numFmtId="0" fontId="3" fillId="0" borderId="26" xfId="1" applyFont="1" applyBorder="1"/>
    <xf numFmtId="165" fontId="3" fillId="0" borderId="25" xfId="1" applyNumberFormat="1" applyFont="1" applyBorder="1"/>
    <xf numFmtId="0" fontId="2" fillId="0" borderId="21" xfId="1" applyFont="1" applyBorder="1"/>
    <xf numFmtId="0" fontId="3" fillId="0" borderId="2" xfId="1" applyFont="1" applyBorder="1"/>
    <xf numFmtId="0" fontId="3" fillId="0" borderId="8" xfId="1" applyFont="1" applyBorder="1"/>
    <xf numFmtId="0" fontId="4" fillId="0" borderId="26" xfId="1" applyFont="1" applyBorder="1"/>
    <xf numFmtId="0" fontId="4" fillId="0" borderId="2" xfId="1" applyFont="1" applyBorder="1"/>
    <xf numFmtId="0" fontId="5" fillId="0" borderId="19" xfId="1" applyFont="1" applyBorder="1" applyAlignment="1">
      <alignment horizontal="center"/>
    </xf>
    <xf numFmtId="0" fontId="3" fillId="0" borderId="10" xfId="1" applyFont="1" applyBorder="1"/>
    <xf numFmtId="3" fontId="3" fillId="0" borderId="19" xfId="1" applyNumberFormat="1" applyFont="1" applyBorder="1"/>
    <xf numFmtId="0" fontId="20" fillId="0" borderId="21" xfId="1" applyFont="1" applyBorder="1"/>
    <xf numFmtId="0" fontId="4" fillId="0" borderId="23" xfId="1" applyFont="1" applyBorder="1"/>
    <xf numFmtId="0" fontId="3" fillId="0" borderId="17" xfId="1" applyFont="1" applyBorder="1" applyAlignment="1">
      <alignment horizontal="left" indent="1"/>
    </xf>
    <xf numFmtId="0" fontId="3" fillId="0" borderId="11" xfId="1" applyFont="1" applyBorder="1" applyAlignment="1">
      <alignment horizontal="left" indent="3"/>
    </xf>
    <xf numFmtId="0" fontId="4" fillId="0" borderId="11" xfId="1" applyFont="1" applyBorder="1" applyAlignment="1">
      <alignment horizontal="left" indent="4"/>
    </xf>
    <xf numFmtId="0" fontId="4" fillId="0" borderId="8" xfId="1" applyFont="1" applyBorder="1" applyAlignment="1">
      <alignment horizontal="left" indent="4"/>
    </xf>
    <xf numFmtId="0" fontId="3" fillId="0" borderId="14" xfId="1" applyFont="1" applyBorder="1" applyAlignment="1">
      <alignment horizontal="left" indent="1"/>
    </xf>
    <xf numFmtId="3" fontId="3" fillId="0" borderId="13" xfId="1" applyNumberFormat="1" applyFont="1" applyBorder="1"/>
    <xf numFmtId="0" fontId="3" fillId="0" borderId="11" xfId="1" applyFont="1" applyBorder="1" applyAlignment="1">
      <alignment horizontal="left" indent="2"/>
    </xf>
    <xf numFmtId="0" fontId="4" fillId="0" borderId="11" xfId="1" applyFont="1" applyBorder="1" applyAlignment="1">
      <alignment horizontal="left" indent="3"/>
    </xf>
    <xf numFmtId="0" fontId="4" fillId="0" borderId="8" xfId="1" applyFont="1" applyBorder="1" applyAlignment="1">
      <alignment horizontal="left" indent="3"/>
    </xf>
    <xf numFmtId="0" fontId="2" fillId="0" borderId="27" xfId="1" applyFont="1" applyBorder="1"/>
    <xf numFmtId="0" fontId="3" fillId="0" borderId="5" xfId="1" applyFont="1" applyBorder="1"/>
    <xf numFmtId="0" fontId="27" fillId="0" borderId="3" xfId="1" applyFont="1" applyBorder="1"/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indent="12"/>
    </xf>
    <xf numFmtId="0" fontId="18" fillId="0" borderId="0" xfId="0" applyFont="1" applyAlignment="1">
      <alignment horizontal="left" vertical="center" indent="12"/>
    </xf>
    <xf numFmtId="0" fontId="3" fillId="0" borderId="0" xfId="1" applyFont="1" applyAlignment="1">
      <alignment horizontal="right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$A$79" fmlaRange="$B$6:$B$7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5</xdr:row>
      <xdr:rowOff>31750</xdr:rowOff>
    </xdr:from>
    <xdr:to>
      <xdr:col>6</xdr:col>
      <xdr:colOff>825500</xdr:colOff>
      <xdr:row>20</xdr:row>
      <xdr:rowOff>103187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7688" y="976313"/>
          <a:ext cx="6262687" cy="2928937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91440" rIns="45720" bIns="91440" rtlCol="0" anchor="t"/>
        <a:lstStyle/>
        <a:p>
          <a:pPr algn="l"/>
          <a:r>
            <a:rPr lang="en-US" sz="1100" i="0">
              <a:solidFill>
                <a:sysClr val="windowText" lastClr="000000"/>
              </a:solidFill>
            </a:rPr>
            <a:t>The American Community Survey </a:t>
          </a:r>
          <a:r>
            <a:rPr lang="en-US" sz="1100" b="1" i="0">
              <a:solidFill>
                <a:sysClr val="windowText" lastClr="000000"/>
              </a:solidFill>
            </a:rPr>
            <a:t>(ACS) </a:t>
          </a:r>
          <a:r>
            <a:rPr lang="en-US" sz="1100" i="0">
              <a:solidFill>
                <a:sysClr val="windowText" lastClr="000000"/>
              </a:solidFill>
            </a:rPr>
            <a:t>is an annual survey administered by the U.S. Bureau of Census.</a:t>
          </a:r>
          <a:r>
            <a:rPr lang="en-US" sz="1100" i="0" baseline="0">
              <a:solidFill>
                <a:sysClr val="windowText" lastClr="000000"/>
              </a:solidFill>
            </a:rPr>
            <a:t> D</a:t>
          </a:r>
          <a:r>
            <a:rPr lang="en-US" sz="1100" i="0">
              <a:solidFill>
                <a:sysClr val="windowText" lastClr="000000"/>
              </a:solidFill>
            </a:rPr>
            <a:t>ata are collected </a:t>
          </a:r>
          <a:r>
            <a:rPr lang="en-US" sz="1100" i="0" baseline="0">
              <a:solidFill>
                <a:sysClr val="windowText" lastClr="000000"/>
              </a:solidFill>
            </a:rPr>
            <a:t>from 3.5 million housing units, nationally, with a representative response rate of about 97%. More than 100,000 of these sampled households are in Wisconsin. Those in </a:t>
          </a:r>
          <a:r>
            <a:rPr lang="en-US">
              <a:solidFill>
                <a:sysClr val="windowText" lastClr="000000"/>
              </a:solidFill>
              <a:effectLst/>
            </a:rPr>
            <a:t>group housing facilities such as college/university student housing, nursing/skilled nursing facilities, barracks, and correctional facilities</a:t>
          </a:r>
          <a:r>
            <a:rPr lang="en-US" baseline="0">
              <a:solidFill>
                <a:sysClr val="windowText" lastClr="000000"/>
              </a:solidFill>
              <a:effectLst/>
            </a:rPr>
            <a:t> are also surveyed.</a:t>
          </a:r>
          <a:endParaRPr lang="en-US" sz="1100" i="0">
            <a:solidFill>
              <a:sysClr val="windowText" lastClr="000000"/>
            </a:solidFill>
          </a:endParaRPr>
        </a:p>
        <a:p>
          <a:pPr algn="l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derive robust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statistics, especially for rural, smaller geographies,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Census bureau</a:t>
          </a:r>
          <a:r>
            <a:rPr lang="en-US" sz="1100" i="0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combines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five years of social,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demographic and economic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every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county in the nation and creates a five-year average statistical file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multiple-year file is the only annually-released U.S. Census dataset detailing every county in Wisconsin. With the exception of the race and ethnicity data, the profile contains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2018-2022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ACS data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comparing each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respective statewide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measures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county profiles are updated annually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Comparing this current profile to preceding versions as a measure of change over time is not advised because of methodological issues. Please contact Eric Grosso if you have questions about this or other data-related questions at 608.266.7803 or ericr.grosso@wisconsin.gov. </a:t>
          </a:r>
          <a:endParaRPr lang="en-US" sz="1100" i="0"/>
        </a:p>
      </xdr:txBody>
    </xdr:sp>
    <xdr:clientData/>
  </xdr:twoCellAnchor>
  <xdr:twoCellAnchor>
    <xdr:from>
      <xdr:col>5</xdr:col>
      <xdr:colOff>557068</xdr:colOff>
      <xdr:row>3</xdr:row>
      <xdr:rowOff>70716</xdr:rowOff>
    </xdr:from>
    <xdr:to>
      <xdr:col>6</xdr:col>
      <xdr:colOff>695816</xdr:colOff>
      <xdr:row>3</xdr:row>
      <xdr:rowOff>299316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631295" y="806739"/>
          <a:ext cx="1056612" cy="228600"/>
          <a:chOff x="595312" y="468311"/>
          <a:chExt cx="1051560" cy="22860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95312" y="468311"/>
            <a:ext cx="1051560" cy="228600"/>
          </a:xfrm>
          <a:prstGeom prst="rect">
            <a:avLst/>
          </a:prstGeom>
          <a:solidFill>
            <a:srgbClr val="FF000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040000}"/>
                  </a:ext>
                </a:extLst>
              </xdr:cNvPr>
              <xdr:cNvSpPr/>
            </xdr:nvSpPr>
            <xdr:spPr bwMode="auto">
              <a:xfrm>
                <a:off x="657225" y="485775"/>
                <a:ext cx="923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4</xdr:col>
      <xdr:colOff>173181</xdr:colOff>
      <xdr:row>0</xdr:row>
      <xdr:rowOff>38953</xdr:rowOff>
    </xdr:from>
    <xdr:to>
      <xdr:col>4</xdr:col>
      <xdr:colOff>2064507</xdr:colOff>
      <xdr:row>2</xdr:row>
      <xdr:rowOff>25976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2432989-AB6C-709C-0176-0A694A9B2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90" y="38953"/>
          <a:ext cx="1891326" cy="36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76"/>
  <sheetViews>
    <sheetView topLeftCell="FW1" workbookViewId="0">
      <selection activeCell="GH4" sqref="GH4:GT4"/>
    </sheetView>
  </sheetViews>
  <sheetFormatPr defaultRowHeight="15" x14ac:dyDescent="0.25"/>
  <cols>
    <col min="1" max="1" width="15.5703125" customWidth="1"/>
    <col min="2" max="14" width="9.140625" style="47"/>
    <col min="15" max="15" width="9.140625" style="51"/>
    <col min="16" max="16" width="12.140625" style="51" customWidth="1"/>
    <col min="17" max="17" width="10.140625" style="51" customWidth="1"/>
    <col min="18" max="18" width="11.5703125" style="51" bestFit="1" customWidth="1"/>
    <col min="19" max="19" width="9.140625" style="51"/>
    <col min="20" max="20" width="11.5703125" style="51" bestFit="1" customWidth="1"/>
    <col min="21" max="22" width="9.140625" style="52"/>
    <col min="23" max="23" width="11.5703125" style="51" bestFit="1" customWidth="1"/>
    <col min="24" max="24" width="9.140625" style="52"/>
    <col min="25" max="25" width="11.5703125" style="51" bestFit="1" customWidth="1"/>
    <col min="26" max="26" width="9.140625" style="52"/>
    <col min="27" max="27" width="10.5703125" style="51" bestFit="1" customWidth="1"/>
    <col min="28" max="28" width="9.140625" style="52"/>
    <col min="29" max="29" width="11.5703125" style="51" bestFit="1" customWidth="1"/>
    <col min="30" max="30" width="9.140625" style="52"/>
    <col min="31" max="31" width="11.5703125" style="51" bestFit="1" customWidth="1"/>
    <col min="32" max="33" width="9.140625" style="52"/>
    <col min="34" max="34" width="11.5703125" style="51" bestFit="1" customWidth="1"/>
    <col min="35" max="35" width="9.140625" style="52"/>
    <col min="36" max="36" width="11.5703125" style="51" bestFit="1" customWidth="1"/>
    <col min="37" max="37" width="9.140625" style="52"/>
    <col min="38" max="38" width="11.5703125" style="51" bestFit="1" customWidth="1"/>
    <col min="39" max="39" width="9.140625" style="52"/>
    <col min="40" max="40" width="11.5703125" style="51" bestFit="1" customWidth="1"/>
    <col min="41" max="41" width="9.140625" style="52"/>
    <col min="42" max="42" width="11.5703125" style="51" bestFit="1" customWidth="1"/>
    <col min="43" max="44" width="9.140625" style="52"/>
    <col min="45" max="45" width="10.5703125" style="51" bestFit="1" customWidth="1"/>
    <col min="46" max="46" width="9.140625" style="52"/>
    <col min="47" max="47" width="11.5703125" style="51" bestFit="1" customWidth="1"/>
    <col min="48" max="48" width="9.140625" style="52"/>
    <col min="49" max="49" width="11.5703125" style="51" bestFit="1" customWidth="1"/>
    <col min="50" max="50" width="9.140625" style="52"/>
    <col min="51" max="51" width="11.5703125" style="51" bestFit="1" customWidth="1"/>
    <col min="52" max="52" width="9.140625" style="52"/>
    <col min="53" max="53" width="11.5703125" style="51" bestFit="1" customWidth="1"/>
    <col min="54" max="54" width="9.140625" style="61"/>
    <col min="55" max="55" width="9.140625" style="62"/>
    <col min="56" max="56" width="10.5703125" style="62" customWidth="1"/>
    <col min="57" max="57" width="9.140625" style="61"/>
    <col min="58" max="59" width="9.140625" style="62"/>
    <col min="60" max="61" width="9.140625" style="61"/>
    <col min="62" max="62" width="11.5703125" style="62" bestFit="1" customWidth="1"/>
    <col min="63" max="64" width="9.140625" style="52"/>
    <col min="65" max="65" width="11.5703125" style="51" bestFit="1" customWidth="1"/>
    <col min="66" max="67" width="9.140625" style="52"/>
    <col min="68" max="68" width="9.140625" style="51"/>
    <col min="69" max="70" width="9.140625" style="52"/>
    <col min="71" max="71" width="9.140625" style="51"/>
    <col min="72" max="73" width="9.140625" style="38"/>
    <col min="74" max="74" width="9.5703125" style="39" bestFit="1" customWidth="1"/>
    <col min="75" max="75" width="9.140625" style="39"/>
    <col min="76" max="76" width="10.42578125" style="38" customWidth="1"/>
    <col min="77" max="77" width="9.140625" style="38"/>
    <col min="78" max="78" width="11.5703125" style="39" bestFit="1" customWidth="1"/>
    <col min="79" max="79" width="9.140625" style="39"/>
    <col min="80" max="81" width="9.140625" style="38"/>
    <col min="82" max="82" width="11.5703125" style="39" bestFit="1" customWidth="1"/>
    <col min="83" max="83" width="9.140625" style="39"/>
    <col min="84" max="85" width="9.140625" style="38"/>
    <col min="86" max="87" width="9.140625" style="39"/>
    <col min="88" max="88" width="9.140625" style="38" customWidth="1"/>
    <col min="89" max="89" width="9.140625" style="38"/>
    <col min="90" max="90" width="11.5703125" style="39" bestFit="1" customWidth="1"/>
    <col min="91" max="91" width="9.140625" style="39"/>
    <col min="92" max="93" width="9.140625" style="38"/>
    <col min="94" max="95" width="9.140625" style="39"/>
    <col min="96" max="97" width="9.140625" style="31"/>
    <col min="98" max="99" width="9.140625" style="32"/>
    <col min="100" max="101" width="9.140625" style="38"/>
    <col min="102" max="102" width="9.140625" style="39"/>
    <col min="103" max="103" width="9.140625" style="39" customWidth="1"/>
    <col min="104" max="105" width="9.140625" style="38"/>
    <col min="106" max="107" width="11.5703125" style="39" bestFit="1" customWidth="1"/>
    <col min="108" max="112" width="9.140625" style="52"/>
    <col min="113" max="115" width="11.5703125" style="51" bestFit="1" customWidth="1"/>
    <col min="116" max="120" width="9.140625" style="52"/>
    <col min="121" max="123" width="9.140625" style="51"/>
    <col min="124" max="128" width="9.140625" style="52"/>
    <col min="129" max="131" width="9.140625" style="51"/>
    <col min="132" max="132" width="9.140625" style="52"/>
    <col min="133" max="133" width="9.140625" style="51"/>
    <col min="134" max="134" width="10.5703125" style="51" bestFit="1" customWidth="1"/>
    <col min="135" max="135" width="9.140625" style="52"/>
    <col min="136" max="136" width="9.140625" style="51"/>
    <col min="137" max="137" width="9.140625" style="52"/>
    <col min="138" max="138" width="9.140625" style="51"/>
    <col min="139" max="139" width="9.140625" style="52"/>
    <col min="140" max="140" width="9.140625" style="51"/>
    <col min="141" max="141" width="9.140625" style="52"/>
    <col min="142" max="142" width="9.140625" style="51"/>
    <col min="143" max="143" width="9.140625" style="52"/>
    <col min="144" max="149" width="9.140625" style="51"/>
    <col min="150" max="151" width="9.140625" style="52"/>
    <col min="152" max="152" width="11.5703125" style="51" bestFit="1" customWidth="1"/>
    <col min="153" max="154" width="9.140625" style="52"/>
    <col min="155" max="155" width="9.140625" style="51"/>
    <col min="156" max="157" width="9.140625" style="52"/>
    <col min="158" max="158" width="9.140625" style="51"/>
    <col min="159" max="160" width="9.140625" style="52"/>
    <col min="161" max="161" width="11.5703125" style="51" bestFit="1" customWidth="1"/>
    <col min="162" max="162" width="9.140625" style="52"/>
    <col min="163" max="163" width="9.140625" style="51"/>
    <col min="164" max="164" width="9.140625" style="52"/>
    <col min="165" max="165" width="9.140625" style="51"/>
    <col min="166" max="166" width="9.140625" style="52"/>
    <col min="167" max="167" width="9.140625" style="51" customWidth="1"/>
    <col min="168" max="168" width="9.140625" style="52"/>
    <col min="169" max="169" width="9.140625" style="51"/>
    <col min="170" max="170" width="9.140625" style="52"/>
    <col min="171" max="171" width="9.140625" style="65"/>
    <col min="172" max="172" width="9.140625" style="52"/>
    <col min="173" max="173" width="9.140625" style="65"/>
    <col min="174" max="174" width="9.140625" style="52"/>
    <col min="175" max="175" width="9.140625" style="65"/>
    <col min="176" max="176" width="9.140625" style="51"/>
    <col min="177" max="177" width="9.140625" style="65"/>
    <col min="178" max="178" width="9.140625" style="52"/>
    <col min="179" max="179" width="9.140625" style="65"/>
    <col min="180" max="180" width="9.140625" style="52"/>
    <col min="181" max="181" width="9.140625" style="65"/>
    <col min="182" max="182" width="9.140625" style="52"/>
    <col min="183" max="183" width="9.140625" style="65"/>
    <col min="184" max="184" width="9.140625" style="52"/>
    <col min="185" max="185" width="9.140625" style="65"/>
    <col min="186" max="186" width="9.140625" style="52"/>
    <col min="187" max="187" width="9.140625" style="65"/>
    <col min="188" max="188" width="9.140625" style="52"/>
    <col min="189" max="189" width="9.140625" style="65"/>
    <col min="190" max="191" width="9.140625" style="52"/>
    <col min="192" max="192" width="11.5703125" style="51" bestFit="1" customWidth="1"/>
    <col min="193" max="193" width="9.140625" style="52"/>
    <col min="194" max="194" width="11.5703125" style="51" bestFit="1" customWidth="1"/>
    <col min="195" max="195" width="9.140625" style="52"/>
    <col min="196" max="196" width="11.5703125" style="51" bestFit="1" customWidth="1"/>
    <col min="197" max="197" width="9.140625" style="52"/>
    <col min="198" max="198" width="11.5703125" style="51" bestFit="1" customWidth="1"/>
    <col min="199" max="199" width="9.140625" style="52"/>
    <col min="200" max="200" width="11.5703125" style="51" bestFit="1" customWidth="1"/>
    <col min="201" max="201" width="9.140625" style="52"/>
    <col min="202" max="202" width="11.5703125" style="51" bestFit="1" customWidth="1"/>
  </cols>
  <sheetData>
    <row r="1" spans="1:202" s="17" customFormat="1" ht="12" x14ac:dyDescent="0.2">
      <c r="B1" s="43" t="s">
        <v>257</v>
      </c>
      <c r="C1" s="43" t="s">
        <v>257</v>
      </c>
      <c r="D1" s="43" t="s">
        <v>257</v>
      </c>
      <c r="E1" s="43" t="s">
        <v>257</v>
      </c>
      <c r="F1" s="43" t="s">
        <v>257</v>
      </c>
      <c r="G1" s="43" t="s">
        <v>257</v>
      </c>
      <c r="H1" s="43" t="s">
        <v>257</v>
      </c>
      <c r="I1" s="43" t="s">
        <v>257</v>
      </c>
      <c r="J1" s="43" t="s">
        <v>257</v>
      </c>
      <c r="K1" s="43" t="s">
        <v>257</v>
      </c>
      <c r="L1" s="43" t="s">
        <v>257</v>
      </c>
      <c r="M1" s="43" t="s">
        <v>257</v>
      </c>
      <c r="N1" s="43" t="s">
        <v>257</v>
      </c>
      <c r="O1" s="49" t="s">
        <v>258</v>
      </c>
      <c r="P1" s="49" t="s">
        <v>259</v>
      </c>
      <c r="Q1" s="49" t="s">
        <v>259</v>
      </c>
      <c r="R1" s="49" t="s">
        <v>259</v>
      </c>
      <c r="S1" s="49" t="s">
        <v>260</v>
      </c>
      <c r="T1" s="49" t="s">
        <v>260</v>
      </c>
      <c r="U1" s="53" t="s">
        <v>261</v>
      </c>
      <c r="V1" s="53" t="s">
        <v>261</v>
      </c>
      <c r="W1" s="49" t="s">
        <v>261</v>
      </c>
      <c r="X1" s="53" t="s">
        <v>261</v>
      </c>
      <c r="Y1" s="49" t="s">
        <v>261</v>
      </c>
      <c r="Z1" s="53" t="s">
        <v>261</v>
      </c>
      <c r="AA1" s="49" t="s">
        <v>261</v>
      </c>
      <c r="AB1" s="53" t="s">
        <v>261</v>
      </c>
      <c r="AC1" s="49" t="s">
        <v>261</v>
      </c>
      <c r="AD1" s="53" t="s">
        <v>261</v>
      </c>
      <c r="AE1" s="49" t="s">
        <v>261</v>
      </c>
      <c r="AF1" s="53" t="s">
        <v>261</v>
      </c>
      <c r="AG1" s="53" t="s">
        <v>261</v>
      </c>
      <c r="AH1" s="49" t="s">
        <v>261</v>
      </c>
      <c r="AI1" s="53" t="s">
        <v>261</v>
      </c>
      <c r="AJ1" s="49" t="s">
        <v>261</v>
      </c>
      <c r="AK1" s="53" t="s">
        <v>261</v>
      </c>
      <c r="AL1" s="49" t="s">
        <v>261</v>
      </c>
      <c r="AM1" s="53" t="s">
        <v>261</v>
      </c>
      <c r="AN1" s="49" t="s">
        <v>261</v>
      </c>
      <c r="AO1" s="53" t="s">
        <v>261</v>
      </c>
      <c r="AP1" s="49" t="s">
        <v>261</v>
      </c>
      <c r="AQ1" s="53" t="s">
        <v>261</v>
      </c>
      <c r="AR1" s="53" t="s">
        <v>261</v>
      </c>
      <c r="AS1" s="49" t="s">
        <v>261</v>
      </c>
      <c r="AT1" s="53" t="s">
        <v>261</v>
      </c>
      <c r="AU1" s="49" t="s">
        <v>261</v>
      </c>
      <c r="AV1" s="53" t="s">
        <v>261</v>
      </c>
      <c r="AW1" s="49" t="s">
        <v>261</v>
      </c>
      <c r="AX1" s="53" t="s">
        <v>261</v>
      </c>
      <c r="AY1" s="49" t="s">
        <v>261</v>
      </c>
      <c r="AZ1" s="53" t="s">
        <v>261</v>
      </c>
      <c r="BA1" s="49" t="s">
        <v>261</v>
      </c>
      <c r="BB1" s="55" t="s">
        <v>277</v>
      </c>
      <c r="BC1" s="56" t="s">
        <v>277</v>
      </c>
      <c r="BD1" s="56" t="s">
        <v>277</v>
      </c>
      <c r="BE1" s="55" t="s">
        <v>277</v>
      </c>
      <c r="BF1" s="56" t="s">
        <v>277</v>
      </c>
      <c r="BG1" s="56" t="s">
        <v>277</v>
      </c>
      <c r="BH1" s="55" t="s">
        <v>277</v>
      </c>
      <c r="BI1" s="55" t="s">
        <v>277</v>
      </c>
      <c r="BJ1" s="56" t="s">
        <v>277</v>
      </c>
      <c r="BK1" s="53" t="s">
        <v>281</v>
      </c>
      <c r="BL1" s="53" t="s">
        <v>281</v>
      </c>
      <c r="BM1" s="49" t="s">
        <v>281</v>
      </c>
      <c r="BN1" s="53" t="s">
        <v>281</v>
      </c>
      <c r="BO1" s="53" t="s">
        <v>281</v>
      </c>
      <c r="BP1" s="49" t="s">
        <v>281</v>
      </c>
      <c r="BQ1" s="53" t="s">
        <v>281</v>
      </c>
      <c r="BR1" s="53" t="s">
        <v>281</v>
      </c>
      <c r="BS1" s="49" t="s">
        <v>281</v>
      </c>
      <c r="BT1" s="33" t="s">
        <v>311</v>
      </c>
      <c r="BU1" s="33" t="s">
        <v>311</v>
      </c>
      <c r="BV1" s="33" t="s">
        <v>311</v>
      </c>
      <c r="BW1" s="33" t="s">
        <v>311</v>
      </c>
      <c r="BX1" s="33" t="s">
        <v>311</v>
      </c>
      <c r="BY1" s="33" t="s">
        <v>311</v>
      </c>
      <c r="BZ1" s="33" t="s">
        <v>311</v>
      </c>
      <c r="CA1" s="33" t="s">
        <v>311</v>
      </c>
      <c r="CB1" s="33" t="s">
        <v>311</v>
      </c>
      <c r="CC1" s="33" t="s">
        <v>311</v>
      </c>
      <c r="CD1" s="33" t="s">
        <v>311</v>
      </c>
      <c r="CE1" s="33" t="s">
        <v>311</v>
      </c>
      <c r="CF1" s="33" t="s">
        <v>311</v>
      </c>
      <c r="CG1" s="33" t="s">
        <v>311</v>
      </c>
      <c r="CH1" s="33" t="s">
        <v>311</v>
      </c>
      <c r="CI1" s="33" t="s">
        <v>311</v>
      </c>
      <c r="CJ1" s="33" t="s">
        <v>311</v>
      </c>
      <c r="CK1" s="33" t="s">
        <v>311</v>
      </c>
      <c r="CL1" s="33" t="s">
        <v>311</v>
      </c>
      <c r="CM1" s="33" t="s">
        <v>311</v>
      </c>
      <c r="CN1" s="33" t="s">
        <v>311</v>
      </c>
      <c r="CO1" s="33" t="s">
        <v>311</v>
      </c>
      <c r="CP1" s="33" t="s">
        <v>311</v>
      </c>
      <c r="CQ1" s="33" t="s">
        <v>311</v>
      </c>
      <c r="CR1" s="22" t="s">
        <v>257</v>
      </c>
      <c r="CS1" s="22" t="s">
        <v>257</v>
      </c>
      <c r="CT1" s="23" t="s">
        <v>257</v>
      </c>
      <c r="CU1" s="23" t="s">
        <v>257</v>
      </c>
      <c r="CV1" s="33" t="s">
        <v>311</v>
      </c>
      <c r="CW1" s="33" t="s">
        <v>311</v>
      </c>
      <c r="CX1" s="33" t="s">
        <v>311</v>
      </c>
      <c r="CY1" s="33" t="s">
        <v>311</v>
      </c>
      <c r="CZ1" s="33" t="s">
        <v>311</v>
      </c>
      <c r="DA1" s="33" t="s">
        <v>311</v>
      </c>
      <c r="DB1" s="33" t="s">
        <v>311</v>
      </c>
      <c r="DC1" s="33" t="s">
        <v>311</v>
      </c>
      <c r="DD1" s="53" t="s">
        <v>286</v>
      </c>
      <c r="DE1" s="53" t="s">
        <v>286</v>
      </c>
      <c r="DF1" s="53" t="s">
        <v>286</v>
      </c>
      <c r="DG1" s="53" t="s">
        <v>286</v>
      </c>
      <c r="DH1" s="53" t="s">
        <v>286</v>
      </c>
      <c r="DI1" s="49" t="s">
        <v>286</v>
      </c>
      <c r="DJ1" s="49" t="s">
        <v>286</v>
      </c>
      <c r="DK1" s="49" t="s">
        <v>286</v>
      </c>
      <c r="DL1" s="53" t="s">
        <v>286</v>
      </c>
      <c r="DM1" s="53" t="s">
        <v>286</v>
      </c>
      <c r="DN1" s="53" t="s">
        <v>286</v>
      </c>
      <c r="DO1" s="53" t="s">
        <v>286</v>
      </c>
      <c r="DP1" s="53" t="s">
        <v>286</v>
      </c>
      <c r="DQ1" s="49" t="s">
        <v>286</v>
      </c>
      <c r="DR1" s="49" t="s">
        <v>286</v>
      </c>
      <c r="DS1" s="49" t="s">
        <v>286</v>
      </c>
      <c r="DT1" s="53" t="s">
        <v>286</v>
      </c>
      <c r="DU1" s="53" t="s">
        <v>286</v>
      </c>
      <c r="DV1" s="53" t="s">
        <v>286</v>
      </c>
      <c r="DW1" s="53" t="s">
        <v>286</v>
      </c>
      <c r="DX1" s="53" t="s">
        <v>286</v>
      </c>
      <c r="DY1" s="49" t="s">
        <v>286</v>
      </c>
      <c r="DZ1" s="49" t="s">
        <v>286</v>
      </c>
      <c r="EA1" s="49" t="s">
        <v>286</v>
      </c>
      <c r="EB1" s="53" t="s">
        <v>289</v>
      </c>
      <c r="EC1" s="49" t="s">
        <v>289</v>
      </c>
      <c r="ED1" s="49" t="s">
        <v>289</v>
      </c>
      <c r="EE1" s="53" t="s">
        <v>289</v>
      </c>
      <c r="EF1" s="49" t="s">
        <v>289</v>
      </c>
      <c r="EG1" s="53" t="s">
        <v>289</v>
      </c>
      <c r="EH1" s="49" t="s">
        <v>289</v>
      </c>
      <c r="EI1" s="53" t="s">
        <v>289</v>
      </c>
      <c r="EJ1" s="49" t="s">
        <v>289</v>
      </c>
      <c r="EK1" s="53" t="s">
        <v>289</v>
      </c>
      <c r="EL1" s="49" t="s">
        <v>289</v>
      </c>
      <c r="EM1" s="53" t="s">
        <v>289</v>
      </c>
      <c r="EN1" s="49" t="s">
        <v>289</v>
      </c>
      <c r="EO1" s="49" t="s">
        <v>290</v>
      </c>
      <c r="EP1" s="49" t="s">
        <v>290</v>
      </c>
      <c r="EQ1" s="49" t="s">
        <v>290</v>
      </c>
      <c r="ER1" s="49" t="s">
        <v>290</v>
      </c>
      <c r="ES1" s="49" t="s">
        <v>290</v>
      </c>
      <c r="ET1" s="53" t="s">
        <v>291</v>
      </c>
      <c r="EU1" s="53" t="s">
        <v>291</v>
      </c>
      <c r="EV1" s="49" t="s">
        <v>291</v>
      </c>
      <c r="EW1" s="53" t="s">
        <v>291</v>
      </c>
      <c r="EX1" s="53" t="s">
        <v>291</v>
      </c>
      <c r="EY1" s="49" t="s">
        <v>291</v>
      </c>
      <c r="EZ1" s="53" t="s">
        <v>291</v>
      </c>
      <c r="FA1" s="53" t="s">
        <v>291</v>
      </c>
      <c r="FB1" s="49" t="s">
        <v>291</v>
      </c>
      <c r="FC1" s="53" t="s">
        <v>292</v>
      </c>
      <c r="FD1" s="53" t="s">
        <v>292</v>
      </c>
      <c r="FE1" s="53" t="s">
        <v>292</v>
      </c>
      <c r="FF1" s="53" t="s">
        <v>292</v>
      </c>
      <c r="FG1" s="53" t="s">
        <v>292</v>
      </c>
      <c r="FH1" s="53" t="s">
        <v>292</v>
      </c>
      <c r="FI1" s="53" t="s">
        <v>292</v>
      </c>
      <c r="FJ1" s="53" t="s">
        <v>292</v>
      </c>
      <c r="FK1" s="53" t="s">
        <v>292</v>
      </c>
      <c r="FL1" s="53" t="s">
        <v>292</v>
      </c>
      <c r="FM1" s="53" t="s">
        <v>292</v>
      </c>
      <c r="FN1" s="53" t="s">
        <v>293</v>
      </c>
      <c r="FO1" s="63" t="s">
        <v>293</v>
      </c>
      <c r="FP1" s="53" t="s">
        <v>293</v>
      </c>
      <c r="FQ1" s="63" t="s">
        <v>293</v>
      </c>
      <c r="FR1" s="53" t="s">
        <v>293</v>
      </c>
      <c r="FS1" s="63" t="s">
        <v>293</v>
      </c>
      <c r="FT1" s="49" t="s">
        <v>293</v>
      </c>
      <c r="FU1" s="63" t="s">
        <v>293</v>
      </c>
      <c r="FV1" s="53" t="s">
        <v>293</v>
      </c>
      <c r="FW1" s="63" t="s">
        <v>293</v>
      </c>
      <c r="FX1" s="53" t="s">
        <v>293</v>
      </c>
      <c r="FY1" s="63" t="s">
        <v>293</v>
      </c>
      <c r="FZ1" s="53" t="s">
        <v>293</v>
      </c>
      <c r="GA1" s="63" t="s">
        <v>293</v>
      </c>
      <c r="GB1" s="53" t="s">
        <v>293</v>
      </c>
      <c r="GC1" s="63" t="s">
        <v>293</v>
      </c>
      <c r="GD1" s="53" t="s">
        <v>293</v>
      </c>
      <c r="GE1" s="63" t="s">
        <v>293</v>
      </c>
      <c r="GF1" s="53" t="s">
        <v>293</v>
      </c>
      <c r="GG1" s="63" t="s">
        <v>293</v>
      </c>
      <c r="GH1" s="53" t="s">
        <v>305</v>
      </c>
      <c r="GI1" s="53" t="s">
        <v>305</v>
      </c>
      <c r="GJ1" s="49" t="s">
        <v>305</v>
      </c>
      <c r="GK1" s="53" t="s">
        <v>305</v>
      </c>
      <c r="GL1" s="49" t="s">
        <v>305</v>
      </c>
      <c r="GM1" s="53" t="s">
        <v>305</v>
      </c>
      <c r="GN1" s="49" t="s">
        <v>305</v>
      </c>
      <c r="GO1" s="53" t="s">
        <v>323</v>
      </c>
      <c r="GP1" s="53" t="s">
        <v>323</v>
      </c>
      <c r="GQ1" s="53" t="s">
        <v>323</v>
      </c>
      <c r="GR1" s="53" t="s">
        <v>323</v>
      </c>
      <c r="GS1" s="53" t="s">
        <v>323</v>
      </c>
      <c r="GT1" s="53" t="s">
        <v>323</v>
      </c>
    </row>
    <row r="2" spans="1:202" s="16" customFormat="1" ht="48" x14ac:dyDescent="0.2">
      <c r="B2" s="44" t="s">
        <v>176</v>
      </c>
      <c r="C2" s="44" t="s">
        <v>176</v>
      </c>
      <c r="D2" s="44" t="s">
        <v>176</v>
      </c>
      <c r="E2" s="44" t="s">
        <v>176</v>
      </c>
      <c r="F2" s="44" t="s">
        <v>176</v>
      </c>
      <c r="G2" s="44" t="s">
        <v>176</v>
      </c>
      <c r="H2" s="44" t="s">
        <v>176</v>
      </c>
      <c r="I2" s="44" t="s">
        <v>176</v>
      </c>
      <c r="J2" s="44" t="s">
        <v>176</v>
      </c>
      <c r="K2" s="44" t="s">
        <v>176</v>
      </c>
      <c r="L2" s="44" t="s">
        <v>176</v>
      </c>
      <c r="M2" s="44" t="s">
        <v>176</v>
      </c>
      <c r="N2" s="44" t="s">
        <v>176</v>
      </c>
      <c r="O2" s="50" t="s">
        <v>250</v>
      </c>
      <c r="P2" s="50" t="s">
        <v>162</v>
      </c>
      <c r="Q2" s="50" t="s">
        <v>162</v>
      </c>
      <c r="R2" s="50" t="s">
        <v>162</v>
      </c>
      <c r="S2" s="50" t="s">
        <v>162</v>
      </c>
      <c r="T2" s="50" t="s">
        <v>162</v>
      </c>
      <c r="U2" s="54" t="s">
        <v>156</v>
      </c>
      <c r="V2" s="54" t="s">
        <v>156</v>
      </c>
      <c r="W2" s="50" t="s">
        <v>156</v>
      </c>
      <c r="X2" s="54" t="s">
        <v>156</v>
      </c>
      <c r="Y2" s="50" t="s">
        <v>156</v>
      </c>
      <c r="Z2" s="54" t="s">
        <v>156</v>
      </c>
      <c r="AA2" s="50" t="s">
        <v>156</v>
      </c>
      <c r="AB2" s="54" t="s">
        <v>156</v>
      </c>
      <c r="AC2" s="50" t="s">
        <v>156</v>
      </c>
      <c r="AD2" s="54" t="s">
        <v>156</v>
      </c>
      <c r="AE2" s="50" t="s">
        <v>156</v>
      </c>
      <c r="AF2" s="54" t="s">
        <v>156</v>
      </c>
      <c r="AG2" s="54" t="s">
        <v>156</v>
      </c>
      <c r="AH2" s="50" t="s">
        <v>156</v>
      </c>
      <c r="AI2" s="54" t="s">
        <v>156</v>
      </c>
      <c r="AJ2" s="50" t="s">
        <v>156</v>
      </c>
      <c r="AK2" s="54" t="s">
        <v>156</v>
      </c>
      <c r="AL2" s="50" t="s">
        <v>156</v>
      </c>
      <c r="AM2" s="54" t="s">
        <v>156</v>
      </c>
      <c r="AN2" s="50" t="s">
        <v>156</v>
      </c>
      <c r="AO2" s="54" t="s">
        <v>156</v>
      </c>
      <c r="AP2" s="50" t="s">
        <v>156</v>
      </c>
      <c r="AQ2" s="54" t="s">
        <v>156</v>
      </c>
      <c r="AR2" s="54" t="s">
        <v>156</v>
      </c>
      <c r="AS2" s="50" t="s">
        <v>156</v>
      </c>
      <c r="AT2" s="54" t="s">
        <v>156</v>
      </c>
      <c r="AU2" s="50" t="s">
        <v>156</v>
      </c>
      <c r="AV2" s="54" t="s">
        <v>156</v>
      </c>
      <c r="AW2" s="50" t="s">
        <v>156</v>
      </c>
      <c r="AX2" s="54" t="s">
        <v>156</v>
      </c>
      <c r="AY2" s="50" t="s">
        <v>156</v>
      </c>
      <c r="AZ2" s="54" t="s">
        <v>156</v>
      </c>
      <c r="BA2" s="50" t="s">
        <v>156</v>
      </c>
      <c r="BB2" s="57" t="s">
        <v>138</v>
      </c>
      <c r="BC2" s="58" t="s">
        <v>138</v>
      </c>
      <c r="BD2" s="58" t="s">
        <v>138</v>
      </c>
      <c r="BE2" s="57" t="s">
        <v>138</v>
      </c>
      <c r="BF2" s="58" t="s">
        <v>138</v>
      </c>
      <c r="BG2" s="58" t="s">
        <v>138</v>
      </c>
      <c r="BH2" s="57" t="s">
        <v>138</v>
      </c>
      <c r="BI2" s="57" t="s">
        <v>138</v>
      </c>
      <c r="BJ2" s="58" t="s">
        <v>138</v>
      </c>
      <c r="BK2" s="54" t="s">
        <v>251</v>
      </c>
      <c r="BL2" s="54" t="s">
        <v>251</v>
      </c>
      <c r="BM2" s="50" t="s">
        <v>251</v>
      </c>
      <c r="BN2" s="54" t="s">
        <v>251</v>
      </c>
      <c r="BO2" s="54" t="s">
        <v>251</v>
      </c>
      <c r="BP2" s="50" t="s">
        <v>251</v>
      </c>
      <c r="BQ2" s="54" t="s">
        <v>251</v>
      </c>
      <c r="BR2" s="54" t="s">
        <v>251</v>
      </c>
      <c r="BS2" s="50" t="s">
        <v>251</v>
      </c>
      <c r="BT2" s="34" t="s">
        <v>252</v>
      </c>
      <c r="BU2" s="34" t="s">
        <v>252</v>
      </c>
      <c r="BV2" s="35" t="s">
        <v>252</v>
      </c>
      <c r="BW2" s="35" t="s">
        <v>252</v>
      </c>
      <c r="BX2" s="34" t="s">
        <v>252</v>
      </c>
      <c r="BY2" s="34" t="s">
        <v>252</v>
      </c>
      <c r="BZ2" s="35" t="s">
        <v>252</v>
      </c>
      <c r="CA2" s="35" t="s">
        <v>252</v>
      </c>
      <c r="CB2" s="34" t="s">
        <v>252</v>
      </c>
      <c r="CC2" s="34" t="s">
        <v>252</v>
      </c>
      <c r="CD2" s="35" t="s">
        <v>252</v>
      </c>
      <c r="CE2" s="35" t="s">
        <v>252</v>
      </c>
      <c r="CF2" s="34" t="s">
        <v>252</v>
      </c>
      <c r="CG2" s="34" t="s">
        <v>252</v>
      </c>
      <c r="CH2" s="35" t="s">
        <v>252</v>
      </c>
      <c r="CI2" s="35" t="s">
        <v>252</v>
      </c>
      <c r="CJ2" s="34" t="s">
        <v>252</v>
      </c>
      <c r="CK2" s="34" t="s">
        <v>252</v>
      </c>
      <c r="CL2" s="35" t="s">
        <v>252</v>
      </c>
      <c r="CM2" s="35" t="s">
        <v>252</v>
      </c>
      <c r="CN2" s="34" t="s">
        <v>252</v>
      </c>
      <c r="CO2" s="34" t="s">
        <v>252</v>
      </c>
      <c r="CP2" s="35" t="s">
        <v>252</v>
      </c>
      <c r="CQ2" s="35" t="s">
        <v>252</v>
      </c>
      <c r="CR2" s="24" t="s">
        <v>252</v>
      </c>
      <c r="CS2" s="24" t="s">
        <v>252</v>
      </c>
      <c r="CT2" s="25" t="s">
        <v>252</v>
      </c>
      <c r="CU2" s="25" t="s">
        <v>252</v>
      </c>
      <c r="CV2" s="34" t="s">
        <v>252</v>
      </c>
      <c r="CW2" s="34" t="s">
        <v>252</v>
      </c>
      <c r="CX2" s="35" t="s">
        <v>252</v>
      </c>
      <c r="CY2" s="35" t="s">
        <v>252</v>
      </c>
      <c r="CZ2" s="34" t="s">
        <v>252</v>
      </c>
      <c r="DA2" s="34" t="s">
        <v>252</v>
      </c>
      <c r="DB2" s="35" t="s">
        <v>252</v>
      </c>
      <c r="DC2" s="35" t="s">
        <v>252</v>
      </c>
      <c r="DD2" s="54" t="s">
        <v>253</v>
      </c>
      <c r="DE2" s="54" t="s">
        <v>253</v>
      </c>
      <c r="DF2" s="54" t="s">
        <v>253</v>
      </c>
      <c r="DG2" s="54" t="s">
        <v>253</v>
      </c>
      <c r="DH2" s="54" t="s">
        <v>253</v>
      </c>
      <c r="DI2" s="50" t="s">
        <v>253</v>
      </c>
      <c r="DJ2" s="50" t="s">
        <v>253</v>
      </c>
      <c r="DK2" s="50" t="s">
        <v>253</v>
      </c>
      <c r="DL2" s="54" t="s">
        <v>253</v>
      </c>
      <c r="DM2" s="54" t="s">
        <v>253</v>
      </c>
      <c r="DN2" s="54" t="s">
        <v>253</v>
      </c>
      <c r="DO2" s="54" t="s">
        <v>253</v>
      </c>
      <c r="DP2" s="54" t="s">
        <v>253</v>
      </c>
      <c r="DQ2" s="50" t="s">
        <v>253</v>
      </c>
      <c r="DR2" s="50" t="s">
        <v>253</v>
      </c>
      <c r="DS2" s="50" t="s">
        <v>253</v>
      </c>
      <c r="DT2" s="54" t="s">
        <v>253</v>
      </c>
      <c r="DU2" s="54" t="s">
        <v>253</v>
      </c>
      <c r="DV2" s="54" t="s">
        <v>253</v>
      </c>
      <c r="DW2" s="54" t="s">
        <v>253</v>
      </c>
      <c r="DX2" s="54" t="s">
        <v>253</v>
      </c>
      <c r="DY2" s="50" t="s">
        <v>253</v>
      </c>
      <c r="DZ2" s="50" t="s">
        <v>253</v>
      </c>
      <c r="EA2" s="50" t="s">
        <v>253</v>
      </c>
      <c r="EB2" s="54" t="s">
        <v>69</v>
      </c>
      <c r="EC2" s="50" t="s">
        <v>69</v>
      </c>
      <c r="ED2" s="50" t="s">
        <v>69</v>
      </c>
      <c r="EE2" s="54" t="s">
        <v>69</v>
      </c>
      <c r="EF2" s="50" t="s">
        <v>69</v>
      </c>
      <c r="EG2" s="54" t="s">
        <v>69</v>
      </c>
      <c r="EH2" s="50" t="s">
        <v>69</v>
      </c>
      <c r="EI2" s="54" t="s">
        <v>69</v>
      </c>
      <c r="EJ2" s="50" t="s">
        <v>69</v>
      </c>
      <c r="EK2" s="54" t="s">
        <v>69</v>
      </c>
      <c r="EL2" s="50" t="s">
        <v>69</v>
      </c>
      <c r="EM2" s="54" t="s">
        <v>69</v>
      </c>
      <c r="EN2" s="50" t="s">
        <v>69</v>
      </c>
      <c r="EO2" s="50" t="s">
        <v>55</v>
      </c>
      <c r="EP2" s="50" t="s">
        <v>55</v>
      </c>
      <c r="EQ2" s="50" t="s">
        <v>55</v>
      </c>
      <c r="ER2" s="50" t="s">
        <v>55</v>
      </c>
      <c r="ES2" s="50" t="s">
        <v>55</v>
      </c>
      <c r="ET2" s="54" t="s">
        <v>254</v>
      </c>
      <c r="EU2" s="54" t="s">
        <v>254</v>
      </c>
      <c r="EV2" s="50" t="s">
        <v>254</v>
      </c>
      <c r="EW2" s="54" t="s">
        <v>254</v>
      </c>
      <c r="EX2" s="54" t="s">
        <v>254</v>
      </c>
      <c r="EY2" s="50" t="s">
        <v>254</v>
      </c>
      <c r="EZ2" s="54" t="s">
        <v>254</v>
      </c>
      <c r="FA2" s="54" t="s">
        <v>254</v>
      </c>
      <c r="FB2" s="50" t="s">
        <v>254</v>
      </c>
      <c r="FC2" s="54" t="s">
        <v>255</v>
      </c>
      <c r="FD2" s="54" t="s">
        <v>255</v>
      </c>
      <c r="FE2" s="50" t="s">
        <v>255</v>
      </c>
      <c r="FF2" s="54" t="s">
        <v>255</v>
      </c>
      <c r="FG2" s="50" t="s">
        <v>255</v>
      </c>
      <c r="FH2" s="54" t="s">
        <v>255</v>
      </c>
      <c r="FI2" s="50" t="s">
        <v>255</v>
      </c>
      <c r="FJ2" s="54" t="s">
        <v>255</v>
      </c>
      <c r="FK2" s="50" t="s">
        <v>255</v>
      </c>
      <c r="FL2" s="54" t="s">
        <v>255</v>
      </c>
      <c r="FM2" s="50" t="s">
        <v>255</v>
      </c>
      <c r="FN2" s="54" t="s">
        <v>256</v>
      </c>
      <c r="FO2" s="64" t="s">
        <v>256</v>
      </c>
      <c r="FP2" s="54" t="s">
        <v>256</v>
      </c>
      <c r="FQ2" s="64" t="s">
        <v>256</v>
      </c>
      <c r="FR2" s="54" t="s">
        <v>256</v>
      </c>
      <c r="FS2" s="64" t="s">
        <v>256</v>
      </c>
      <c r="FT2" s="50" t="s">
        <v>256</v>
      </c>
      <c r="FU2" s="64" t="s">
        <v>256</v>
      </c>
      <c r="FV2" s="54" t="s">
        <v>256</v>
      </c>
      <c r="FW2" s="64" t="s">
        <v>256</v>
      </c>
      <c r="FX2" s="54" t="s">
        <v>256</v>
      </c>
      <c r="FY2" s="64" t="s">
        <v>256</v>
      </c>
      <c r="FZ2" s="54" t="s">
        <v>256</v>
      </c>
      <c r="GA2" s="64" t="s">
        <v>256</v>
      </c>
      <c r="GB2" s="54" t="s">
        <v>256</v>
      </c>
      <c r="GC2" s="64" t="s">
        <v>256</v>
      </c>
      <c r="GD2" s="54" t="s">
        <v>256</v>
      </c>
      <c r="GE2" s="64" t="s">
        <v>256</v>
      </c>
      <c r="GF2" s="54" t="s">
        <v>256</v>
      </c>
      <c r="GG2" s="64" t="s">
        <v>256</v>
      </c>
      <c r="GH2" s="54" t="s">
        <v>304</v>
      </c>
      <c r="GI2" s="54" t="s">
        <v>304</v>
      </c>
      <c r="GJ2" s="50" t="s">
        <v>304</v>
      </c>
      <c r="GK2" s="54" t="s">
        <v>304</v>
      </c>
      <c r="GL2" s="50" t="s">
        <v>304</v>
      </c>
      <c r="GM2" s="54" t="s">
        <v>304</v>
      </c>
      <c r="GN2" s="50" t="s">
        <v>304</v>
      </c>
      <c r="GO2" s="54" t="s">
        <v>304</v>
      </c>
      <c r="GP2" s="50" t="s">
        <v>304</v>
      </c>
      <c r="GQ2" s="54" t="s">
        <v>304</v>
      </c>
      <c r="GR2" s="50" t="s">
        <v>304</v>
      </c>
      <c r="GS2" s="54" t="s">
        <v>304</v>
      </c>
      <c r="GT2" s="50" t="s">
        <v>304</v>
      </c>
    </row>
    <row r="3" spans="1:202" s="15" customFormat="1" ht="120" x14ac:dyDescent="0.25">
      <c r="B3" s="45" t="s">
        <v>175</v>
      </c>
      <c r="C3" s="45" t="s">
        <v>174</v>
      </c>
      <c r="D3" s="45" t="s">
        <v>173</v>
      </c>
      <c r="E3" s="45" t="s">
        <v>172</v>
      </c>
      <c r="F3" s="45" t="s">
        <v>171</v>
      </c>
      <c r="G3" s="45" t="s">
        <v>170</v>
      </c>
      <c r="H3" s="45" t="s">
        <v>169</v>
      </c>
      <c r="I3" s="45" t="s">
        <v>168</v>
      </c>
      <c r="J3" s="45" t="s">
        <v>167</v>
      </c>
      <c r="K3" s="45" t="s">
        <v>49</v>
      </c>
      <c r="L3" s="45" t="s">
        <v>166</v>
      </c>
      <c r="M3" s="45" t="s">
        <v>46</v>
      </c>
      <c r="N3" s="45" t="s">
        <v>165</v>
      </c>
      <c r="O3" s="45" t="s">
        <v>163</v>
      </c>
      <c r="P3" s="45" t="s">
        <v>161</v>
      </c>
      <c r="Q3" s="45" t="s">
        <v>160</v>
      </c>
      <c r="R3" s="45" t="s">
        <v>159</v>
      </c>
      <c r="S3" s="45" t="s">
        <v>158</v>
      </c>
      <c r="T3" s="45" t="s">
        <v>157</v>
      </c>
      <c r="U3" s="46" t="s">
        <v>155</v>
      </c>
      <c r="V3" s="46" t="s">
        <v>154</v>
      </c>
      <c r="W3" s="45" t="s">
        <v>262</v>
      </c>
      <c r="X3" s="46" t="s">
        <v>153</v>
      </c>
      <c r="Y3" s="45" t="s">
        <v>263</v>
      </c>
      <c r="Z3" s="46" t="s">
        <v>152</v>
      </c>
      <c r="AA3" s="45" t="s">
        <v>264</v>
      </c>
      <c r="AB3" s="46" t="s">
        <v>151</v>
      </c>
      <c r="AC3" s="45" t="s">
        <v>265</v>
      </c>
      <c r="AD3" s="46" t="s">
        <v>150</v>
      </c>
      <c r="AE3" s="45" t="s">
        <v>266</v>
      </c>
      <c r="AF3" s="46" t="s">
        <v>149</v>
      </c>
      <c r="AG3" s="46" t="s">
        <v>148</v>
      </c>
      <c r="AH3" s="45" t="s">
        <v>267</v>
      </c>
      <c r="AI3" s="46" t="s">
        <v>147</v>
      </c>
      <c r="AJ3" s="45" t="s">
        <v>268</v>
      </c>
      <c r="AK3" s="46" t="s">
        <v>146</v>
      </c>
      <c r="AL3" s="45" t="s">
        <v>269</v>
      </c>
      <c r="AM3" s="46" t="s">
        <v>145</v>
      </c>
      <c r="AN3" s="45" t="s">
        <v>270</v>
      </c>
      <c r="AO3" s="46" t="s">
        <v>144</v>
      </c>
      <c r="AP3" s="45" t="s">
        <v>271</v>
      </c>
      <c r="AQ3" s="46" t="s">
        <v>133</v>
      </c>
      <c r="AR3" s="46" t="s">
        <v>143</v>
      </c>
      <c r="AS3" s="45" t="s">
        <v>272</v>
      </c>
      <c r="AT3" s="46" t="s">
        <v>142</v>
      </c>
      <c r="AU3" s="45" t="s">
        <v>273</v>
      </c>
      <c r="AV3" s="46" t="s">
        <v>141</v>
      </c>
      <c r="AW3" s="45" t="s">
        <v>274</v>
      </c>
      <c r="AX3" s="46" t="s">
        <v>140</v>
      </c>
      <c r="AY3" s="45" t="s">
        <v>275</v>
      </c>
      <c r="AZ3" s="46" t="s">
        <v>139</v>
      </c>
      <c r="BA3" s="45" t="s">
        <v>276</v>
      </c>
      <c r="BB3" s="59" t="s">
        <v>327</v>
      </c>
      <c r="BC3" s="60" t="s">
        <v>137</v>
      </c>
      <c r="BD3" s="60" t="s">
        <v>136</v>
      </c>
      <c r="BE3" s="59" t="s">
        <v>328</v>
      </c>
      <c r="BF3" s="60" t="s">
        <v>135</v>
      </c>
      <c r="BG3" s="60" t="s">
        <v>134</v>
      </c>
      <c r="BH3" s="59" t="s">
        <v>329</v>
      </c>
      <c r="BI3" s="59" t="s">
        <v>132</v>
      </c>
      <c r="BJ3" s="60" t="s">
        <v>131</v>
      </c>
      <c r="BK3" s="46" t="s">
        <v>130</v>
      </c>
      <c r="BL3" s="46" t="s">
        <v>129</v>
      </c>
      <c r="BM3" s="45" t="s">
        <v>278</v>
      </c>
      <c r="BN3" s="46" t="s">
        <v>49</v>
      </c>
      <c r="BO3" s="46" t="s">
        <v>128</v>
      </c>
      <c r="BP3" s="45" t="s">
        <v>279</v>
      </c>
      <c r="BQ3" s="46" t="s">
        <v>127</v>
      </c>
      <c r="BR3" s="46" t="s">
        <v>126</v>
      </c>
      <c r="BS3" s="45" t="s">
        <v>280</v>
      </c>
      <c r="BT3" s="36" t="s">
        <v>125</v>
      </c>
      <c r="BU3" s="36" t="s">
        <v>124</v>
      </c>
      <c r="BV3" s="37" t="s">
        <v>123</v>
      </c>
      <c r="BW3" s="37" t="s">
        <v>122</v>
      </c>
      <c r="BX3" s="36" t="s">
        <v>121</v>
      </c>
      <c r="BY3" s="36" t="s">
        <v>120</v>
      </c>
      <c r="BZ3" s="37" t="s">
        <v>119</v>
      </c>
      <c r="CA3" s="37" t="s">
        <v>118</v>
      </c>
      <c r="CB3" s="36" t="s">
        <v>117</v>
      </c>
      <c r="CC3" s="36" t="s">
        <v>116</v>
      </c>
      <c r="CD3" s="37" t="s">
        <v>115</v>
      </c>
      <c r="CE3" s="37" t="s">
        <v>114</v>
      </c>
      <c r="CF3" s="36" t="s">
        <v>113</v>
      </c>
      <c r="CG3" s="36" t="s">
        <v>112</v>
      </c>
      <c r="CH3" s="37" t="s">
        <v>111</v>
      </c>
      <c r="CI3" s="37" t="s">
        <v>110</v>
      </c>
      <c r="CJ3" s="36" t="s">
        <v>109</v>
      </c>
      <c r="CK3" s="36" t="s">
        <v>108</v>
      </c>
      <c r="CL3" s="37" t="s">
        <v>107</v>
      </c>
      <c r="CM3" s="37" t="s">
        <v>106</v>
      </c>
      <c r="CN3" s="36" t="s">
        <v>105</v>
      </c>
      <c r="CO3" s="36" t="s">
        <v>104</v>
      </c>
      <c r="CP3" s="37" t="s">
        <v>103</v>
      </c>
      <c r="CQ3" s="37" t="s">
        <v>102</v>
      </c>
      <c r="CR3" s="26" t="s">
        <v>282</v>
      </c>
      <c r="CS3" s="26" t="s">
        <v>283</v>
      </c>
      <c r="CT3" s="27" t="s">
        <v>284</v>
      </c>
      <c r="CU3" s="27" t="s">
        <v>285</v>
      </c>
      <c r="CV3" s="36" t="s">
        <v>101</v>
      </c>
      <c r="CW3" s="36" t="s">
        <v>100</v>
      </c>
      <c r="CX3" s="37" t="s">
        <v>99</v>
      </c>
      <c r="CY3" s="37" t="s">
        <v>98</v>
      </c>
      <c r="CZ3" s="36" t="s">
        <v>97</v>
      </c>
      <c r="DA3" s="36" t="s">
        <v>96</v>
      </c>
      <c r="DB3" s="37" t="s">
        <v>95</v>
      </c>
      <c r="DC3" s="37" t="s">
        <v>94</v>
      </c>
      <c r="DD3" s="46" t="s">
        <v>93</v>
      </c>
      <c r="DE3" s="46" t="s">
        <v>92</v>
      </c>
      <c r="DF3" s="46" t="s">
        <v>91</v>
      </c>
      <c r="DG3" s="46" t="s">
        <v>90</v>
      </c>
      <c r="DH3" s="46" t="s">
        <v>89</v>
      </c>
      <c r="DI3" s="45" t="s">
        <v>88</v>
      </c>
      <c r="DJ3" s="45" t="s">
        <v>87</v>
      </c>
      <c r="DK3" s="45" t="s">
        <v>86</v>
      </c>
      <c r="DL3" s="46" t="s">
        <v>85</v>
      </c>
      <c r="DM3" s="46" t="s">
        <v>84</v>
      </c>
      <c r="DN3" s="46" t="s">
        <v>83</v>
      </c>
      <c r="DO3" s="46" t="s">
        <v>82</v>
      </c>
      <c r="DP3" s="46" t="s">
        <v>81</v>
      </c>
      <c r="DQ3" s="45" t="s">
        <v>80</v>
      </c>
      <c r="DR3" s="45" t="s">
        <v>79</v>
      </c>
      <c r="DS3" s="45" t="s">
        <v>78</v>
      </c>
      <c r="DT3" s="46" t="s">
        <v>77</v>
      </c>
      <c r="DU3" s="46" t="s">
        <v>76</v>
      </c>
      <c r="DV3" s="46" t="s">
        <v>75</v>
      </c>
      <c r="DW3" s="46" t="s">
        <v>74</v>
      </c>
      <c r="DX3" s="46" t="s">
        <v>73</v>
      </c>
      <c r="DY3" s="45" t="s">
        <v>72</v>
      </c>
      <c r="DZ3" s="45" t="s">
        <v>71</v>
      </c>
      <c r="EA3" s="45" t="s">
        <v>70</v>
      </c>
      <c r="EB3" s="46" t="s">
        <v>68</v>
      </c>
      <c r="EC3" s="45" t="s">
        <v>67</v>
      </c>
      <c r="ED3" s="45" t="s">
        <v>66</v>
      </c>
      <c r="EE3" s="46" t="s">
        <v>65</v>
      </c>
      <c r="EF3" s="45" t="s">
        <v>64</v>
      </c>
      <c r="EG3" s="46" t="s">
        <v>63</v>
      </c>
      <c r="EH3" s="45" t="s">
        <v>62</v>
      </c>
      <c r="EI3" s="46" t="s">
        <v>61</v>
      </c>
      <c r="EJ3" s="45" t="s">
        <v>60</v>
      </c>
      <c r="EK3" s="46" t="s">
        <v>59</v>
      </c>
      <c r="EL3" s="45" t="s">
        <v>58</v>
      </c>
      <c r="EM3" s="46" t="s">
        <v>57</v>
      </c>
      <c r="EN3" s="45" t="s">
        <v>56</v>
      </c>
      <c r="EO3" s="45" t="s">
        <v>54</v>
      </c>
      <c r="EP3" s="45" t="s">
        <v>53</v>
      </c>
      <c r="EQ3" s="45" t="s">
        <v>52</v>
      </c>
      <c r="ER3" s="45" t="s">
        <v>51</v>
      </c>
      <c r="ES3" s="45" t="s">
        <v>50</v>
      </c>
      <c r="ET3" s="46" t="s">
        <v>319</v>
      </c>
      <c r="EU3" s="46" t="s">
        <v>48</v>
      </c>
      <c r="EV3" s="45" t="s">
        <v>47</v>
      </c>
      <c r="EW3" s="46" t="s">
        <v>320</v>
      </c>
      <c r="EX3" s="46" t="s">
        <v>45</v>
      </c>
      <c r="EY3" s="45" t="s">
        <v>44</v>
      </c>
      <c r="EZ3" s="46" t="s">
        <v>321</v>
      </c>
      <c r="FA3" s="46" t="s">
        <v>42</v>
      </c>
      <c r="FB3" s="45" t="s">
        <v>41</v>
      </c>
      <c r="FC3" s="46" t="s">
        <v>40</v>
      </c>
      <c r="FD3" s="46" t="s">
        <v>39</v>
      </c>
      <c r="FE3" s="45" t="s">
        <v>38</v>
      </c>
      <c r="FF3" s="46" t="s">
        <v>37</v>
      </c>
      <c r="FG3" s="45" t="s">
        <v>36</v>
      </c>
      <c r="FH3" s="46" t="s">
        <v>35</v>
      </c>
      <c r="FI3" s="45" t="s">
        <v>34</v>
      </c>
      <c r="FJ3" s="46" t="s">
        <v>33</v>
      </c>
      <c r="FK3" s="45" t="s">
        <v>32</v>
      </c>
      <c r="FL3" s="46" t="s">
        <v>31</v>
      </c>
      <c r="FM3" s="45" t="s">
        <v>30</v>
      </c>
      <c r="FN3" s="46" t="s">
        <v>27</v>
      </c>
      <c r="FO3" s="48" t="s">
        <v>294</v>
      </c>
      <c r="FP3" s="46" t="s">
        <v>26</v>
      </c>
      <c r="FQ3" s="48" t="s">
        <v>295</v>
      </c>
      <c r="FR3" s="46" t="s">
        <v>25</v>
      </c>
      <c r="FS3" s="48" t="s">
        <v>299</v>
      </c>
      <c r="FT3" s="45" t="s">
        <v>24</v>
      </c>
      <c r="FU3" s="48" t="s">
        <v>296</v>
      </c>
      <c r="FV3" s="46" t="s">
        <v>22</v>
      </c>
      <c r="FW3" s="48" t="s">
        <v>297</v>
      </c>
      <c r="FX3" s="46" t="s">
        <v>21</v>
      </c>
      <c r="FY3" s="48" t="s">
        <v>298</v>
      </c>
      <c r="FZ3" s="46" t="s">
        <v>20</v>
      </c>
      <c r="GA3" s="48" t="s">
        <v>300</v>
      </c>
      <c r="GB3" s="46" t="s">
        <v>19</v>
      </c>
      <c r="GC3" s="48" t="s">
        <v>301</v>
      </c>
      <c r="GD3" s="46" t="s">
        <v>17</v>
      </c>
      <c r="GE3" s="48" t="s">
        <v>302</v>
      </c>
      <c r="GF3" s="46" t="s">
        <v>16</v>
      </c>
      <c r="GG3" s="48" t="s">
        <v>303</v>
      </c>
      <c r="GH3" s="46" t="s">
        <v>12</v>
      </c>
      <c r="GI3" s="46" t="s">
        <v>11</v>
      </c>
      <c r="GJ3" s="45" t="s">
        <v>10</v>
      </c>
      <c r="GK3" s="46" t="s">
        <v>9</v>
      </c>
      <c r="GL3" s="45" t="s">
        <v>8</v>
      </c>
      <c r="GM3" s="46" t="s">
        <v>7</v>
      </c>
      <c r="GN3" s="45" t="s">
        <v>6</v>
      </c>
      <c r="GO3" s="46" t="s">
        <v>5</v>
      </c>
      <c r="GP3" s="45" t="s">
        <v>4</v>
      </c>
      <c r="GQ3" s="46" t="s">
        <v>3</v>
      </c>
      <c r="GR3" s="45" t="s">
        <v>2</v>
      </c>
      <c r="GS3" s="46" t="s">
        <v>1</v>
      </c>
      <c r="GT3" s="45" t="s">
        <v>0</v>
      </c>
    </row>
    <row r="4" spans="1:202" s="15" customFormat="1" x14ac:dyDescent="0.25">
      <c r="A4" s="41" t="s">
        <v>14</v>
      </c>
      <c r="B4" s="46">
        <v>5882128</v>
      </c>
      <c r="C4" s="46">
        <v>1449786</v>
      </c>
      <c r="D4" s="46">
        <v>1038620</v>
      </c>
      <c r="E4" s="46">
        <v>420624</v>
      </c>
      <c r="F4" s="46">
        <v>127919</v>
      </c>
      <c r="G4" s="70">
        <f>C4/B4</f>
        <v>0.24647304512924575</v>
      </c>
      <c r="H4" s="70">
        <f>D4/B4</f>
        <v>0.17657215211909705</v>
      </c>
      <c r="I4" s="70">
        <f>E4/B4</f>
        <v>7.1508814497066364E-2</v>
      </c>
      <c r="J4" s="70">
        <f>F4/B4</f>
        <v>2.1747061607635877E-2</v>
      </c>
      <c r="K4" s="46">
        <v>478089</v>
      </c>
      <c r="L4" s="48">
        <f>K4/D4</f>
        <v>0.46031175983516587</v>
      </c>
      <c r="M4" s="46">
        <v>560531</v>
      </c>
      <c r="N4" s="48">
        <f>M4/D4</f>
        <v>0.53968824016483408</v>
      </c>
      <c r="O4" s="74">
        <v>39.9</v>
      </c>
      <c r="P4" s="46">
        <v>2425488</v>
      </c>
      <c r="Q4" s="46">
        <v>990971</v>
      </c>
      <c r="R4" s="70">
        <f>Q4/P4</f>
        <v>0.40856561648624934</v>
      </c>
      <c r="S4" s="46">
        <v>736807</v>
      </c>
      <c r="T4" s="70">
        <f>S4/P4</f>
        <v>0.30377680697657544</v>
      </c>
      <c r="U4" s="46">
        <v>478089</v>
      </c>
      <c r="V4" s="46">
        <v>31700</v>
      </c>
      <c r="W4" s="70">
        <f>V4/U4</f>
        <v>6.6305646019883327E-2</v>
      </c>
      <c r="X4" s="46">
        <v>326129</v>
      </c>
      <c r="Y4" s="70">
        <f>X4/U4</f>
        <v>0.682151231256105</v>
      </c>
      <c r="Z4" s="46">
        <v>13817</v>
      </c>
      <c r="AA4" s="70">
        <f>Z4/U4</f>
        <v>2.8900476689486684E-2</v>
      </c>
      <c r="AB4" s="46">
        <v>47580</v>
      </c>
      <c r="AC4" s="70">
        <f>AB4/U4</f>
        <v>9.9521218852556742E-2</v>
      </c>
      <c r="AD4" s="46">
        <v>58863</v>
      </c>
      <c r="AE4" s="70">
        <f>AD4/U4</f>
        <v>0.12312142718196821</v>
      </c>
      <c r="AF4" s="46">
        <v>560531</v>
      </c>
      <c r="AG4" s="46">
        <v>33310</v>
      </c>
      <c r="AH4" s="70">
        <f>AG4/AF4</f>
        <v>5.9425794469886592E-2</v>
      </c>
      <c r="AI4" s="46">
        <v>259126</v>
      </c>
      <c r="AJ4" s="70">
        <f>AI4/AF4</f>
        <v>0.46228665319134893</v>
      </c>
      <c r="AK4" s="46">
        <v>14063</v>
      </c>
      <c r="AL4" s="70">
        <f>AK4/AF4</f>
        <v>2.5088710526268841E-2</v>
      </c>
      <c r="AM4" s="46">
        <v>170076</v>
      </c>
      <c r="AN4" s="70">
        <f>AM4/AF4</f>
        <v>0.30341943621316214</v>
      </c>
      <c r="AO4" s="46">
        <v>83956</v>
      </c>
      <c r="AP4" s="70">
        <f>AO4/AF4</f>
        <v>0.14977940559933348</v>
      </c>
      <c r="AQ4" s="46">
        <f>SUM(U4,AF4)</f>
        <v>1038620</v>
      </c>
      <c r="AR4" s="46">
        <f>SUM(V4,AG4)</f>
        <v>65010</v>
      </c>
      <c r="AS4" s="70">
        <f>AR4/AQ4</f>
        <v>6.2592671044270284E-2</v>
      </c>
      <c r="AT4" s="46">
        <f>SUM(X4,AI4)</f>
        <v>585255</v>
      </c>
      <c r="AU4" s="70">
        <f>AT4/AQ4</f>
        <v>0.56349290404575303</v>
      </c>
      <c r="AV4" s="46">
        <f>SUM(Z4,AK4)</f>
        <v>27880</v>
      </c>
      <c r="AW4" s="70">
        <f>AV4/AQ4</f>
        <v>2.6843311316939785E-2</v>
      </c>
      <c r="AX4" s="46">
        <f>SUM(AB4,AM4)</f>
        <v>217656</v>
      </c>
      <c r="AY4" s="70">
        <f>AX4/AQ4</f>
        <v>0.20956268895264871</v>
      </c>
      <c r="AZ4" s="46">
        <f>SUM(AD4,AO4)</f>
        <v>142819</v>
      </c>
      <c r="BA4" s="70">
        <f>AZ4/AQ4</f>
        <v>0.1375084246403882</v>
      </c>
      <c r="BB4" s="59">
        <v>468507</v>
      </c>
      <c r="BC4" s="59">
        <v>138649</v>
      </c>
      <c r="BD4" s="79">
        <f>BC4/BB4</f>
        <v>0.29593794756535119</v>
      </c>
      <c r="BE4" s="59">
        <v>542622</v>
      </c>
      <c r="BF4" s="59">
        <v>156181</v>
      </c>
      <c r="BG4" s="79">
        <f t="shared" ref="BG4:BG67" si="0">BF4/BE4</f>
        <v>0.28782651643317081</v>
      </c>
      <c r="BH4" s="59">
        <f>SUM(BB4,BE4)</f>
        <v>1011129</v>
      </c>
      <c r="BI4" s="59">
        <f>SUM(BC4,BF4)</f>
        <v>294830</v>
      </c>
      <c r="BJ4" s="79">
        <f>BI4/BH4</f>
        <v>0.29158495107943694</v>
      </c>
      <c r="BK4" s="46">
        <v>1038620</v>
      </c>
      <c r="BL4" s="46">
        <v>303872</v>
      </c>
      <c r="BM4" s="70">
        <f>BL4/BK4</f>
        <v>0.29257283703375631</v>
      </c>
      <c r="BN4" s="46">
        <v>478089</v>
      </c>
      <c r="BO4" s="46">
        <v>98547</v>
      </c>
      <c r="BP4" s="70">
        <f>BO4/BN4</f>
        <v>0.20612689269152815</v>
      </c>
      <c r="BQ4" s="46">
        <v>560531</v>
      </c>
      <c r="BR4" s="46">
        <v>205325</v>
      </c>
      <c r="BS4" s="70">
        <f>BR4/BQ4</f>
        <v>0.36630445060130484</v>
      </c>
      <c r="BT4" s="36">
        <v>5892539</v>
      </c>
      <c r="BU4" s="36">
        <v>1102119</v>
      </c>
      <c r="BV4" s="83">
        <f>BU4/BT4</f>
        <v>0.18703635224136828</v>
      </c>
      <c r="BW4" s="83">
        <f>BU4/$BU4</f>
        <v>1</v>
      </c>
      <c r="BX4" s="36">
        <v>4720083</v>
      </c>
      <c r="BY4" s="36">
        <v>1020599</v>
      </c>
      <c r="BZ4" s="83">
        <f>BY4/BX4</f>
        <v>0.21622479943678957</v>
      </c>
      <c r="CA4" s="83">
        <f>BY4/$BU4</f>
        <v>0.92603339566779996</v>
      </c>
      <c r="CB4" s="36">
        <v>369629</v>
      </c>
      <c r="CC4" s="36">
        <v>34099</v>
      </c>
      <c r="CD4" s="83">
        <f>CC4/CB4</f>
        <v>9.225196074983294E-2</v>
      </c>
      <c r="CE4" s="83">
        <f>CC4/$BU4</f>
        <v>3.0939490200241535E-2</v>
      </c>
      <c r="CF4" s="36">
        <v>52201</v>
      </c>
      <c r="CG4" s="36">
        <v>6568</v>
      </c>
      <c r="CH4" s="83">
        <f>CG4/CF4</f>
        <v>0.12582134441868931</v>
      </c>
      <c r="CI4" s="83">
        <f>CG4/$BU4</f>
        <v>5.9594290634677385E-3</v>
      </c>
      <c r="CJ4" s="36">
        <v>187007</v>
      </c>
      <c r="CK4" s="36">
        <v>12733</v>
      </c>
      <c r="CL4" s="83">
        <f>CK4/CJ4</f>
        <v>6.8088360328757744E-2</v>
      </c>
      <c r="CM4" s="83">
        <f>CK4/$BU4</f>
        <v>1.155319888324219E-2</v>
      </c>
      <c r="CN4" s="36">
        <v>2407</v>
      </c>
      <c r="CO4" s="36">
        <v>256</v>
      </c>
      <c r="CP4" s="83">
        <f>CO4/CN4</f>
        <v>0.10635646032405484</v>
      </c>
      <c r="CQ4" s="83">
        <f>CO4/$BU4</f>
        <v>2.3227981733369991E-4</v>
      </c>
      <c r="CR4" s="26">
        <v>92690</v>
      </c>
      <c r="CS4" s="26">
        <v>2381</v>
      </c>
      <c r="CT4" s="28">
        <f>CS4/CR4</f>
        <v>2.5687776459164958E-2</v>
      </c>
      <c r="CU4" s="28">
        <f>CS4/$BU4</f>
        <v>2.160383769810701E-3</v>
      </c>
      <c r="CV4" s="36">
        <v>113061</v>
      </c>
      <c r="CW4" s="36">
        <v>4980</v>
      </c>
      <c r="CX4" s="83">
        <f>CW4/CV4</f>
        <v>4.4047018865921939E-2</v>
      </c>
      <c r="CY4" s="83">
        <f>CW4/$BU4</f>
        <v>4.5185683215696309E-3</v>
      </c>
      <c r="CZ4" s="36">
        <v>448151</v>
      </c>
      <c r="DA4" s="36">
        <v>22884</v>
      </c>
      <c r="DB4" s="83">
        <f>DA4/CZ4</f>
        <v>5.106314612708663E-2</v>
      </c>
      <c r="DC4" s="83">
        <f>DA4/$BU4</f>
        <v>2.0763638046345269E-2</v>
      </c>
      <c r="DD4" s="46">
        <v>478089</v>
      </c>
      <c r="DE4" s="46">
        <v>40598</v>
      </c>
      <c r="DF4" s="46">
        <v>168453</v>
      </c>
      <c r="DG4" s="46">
        <v>130627</v>
      </c>
      <c r="DH4" s="46">
        <v>138411</v>
      </c>
      <c r="DI4" s="70">
        <f>DE4/DD4</f>
        <v>8.4917243442120607E-2</v>
      </c>
      <c r="DJ4" s="70">
        <f>DF4/DD4</f>
        <v>0.35234652962105384</v>
      </c>
      <c r="DK4" s="70">
        <f>SUM(DG4:DH4)/DD4</f>
        <v>0.56273622693682557</v>
      </c>
      <c r="DL4" s="46">
        <v>560531</v>
      </c>
      <c r="DM4" s="46">
        <v>43809</v>
      </c>
      <c r="DN4" s="46">
        <v>229147</v>
      </c>
      <c r="DO4" s="46">
        <v>151747</v>
      </c>
      <c r="DP4" s="46">
        <v>135828</v>
      </c>
      <c r="DQ4" s="70">
        <f>DM4/DL4</f>
        <v>7.8156248271728054E-2</v>
      </c>
      <c r="DR4" s="70">
        <f>DN4/DL4</f>
        <v>0.40880343816845099</v>
      </c>
      <c r="DS4" s="70">
        <f>SUM(DO4:DP4)/DL4</f>
        <v>0.51304031355982094</v>
      </c>
      <c r="DT4" s="46">
        <f>SUM(DL4,DD4)</f>
        <v>1038620</v>
      </c>
      <c r="DU4" s="46">
        <f>SUM(DM4,DE4)</f>
        <v>84407</v>
      </c>
      <c r="DV4" s="46">
        <f>SUM(DN4,DF4)</f>
        <v>397600</v>
      </c>
      <c r="DW4" s="46">
        <f t="shared" ref="DW4:DX4" si="1">SUM(DO4,DG4)</f>
        <v>282374</v>
      </c>
      <c r="DX4" s="46">
        <f t="shared" si="1"/>
        <v>274239</v>
      </c>
      <c r="DY4" s="70">
        <f>DU4/DT4</f>
        <v>8.1268413856848506E-2</v>
      </c>
      <c r="DZ4" s="70">
        <f>DV4/DT4</f>
        <v>0.3828156592401456</v>
      </c>
      <c r="EA4" s="70">
        <f>SUM(DW4:DX4)/DT4</f>
        <v>0.53591592690300593</v>
      </c>
      <c r="EB4" s="46">
        <v>667538</v>
      </c>
      <c r="EC4" s="46">
        <v>59228</v>
      </c>
      <c r="ED4" s="70">
        <f>EC4/$EB4</f>
        <v>8.8726035072160689E-2</v>
      </c>
      <c r="EE4" s="46">
        <v>132188</v>
      </c>
      <c r="EF4" s="70">
        <f>EE4/$EB4</f>
        <v>0.19802318369890554</v>
      </c>
      <c r="EG4" s="46">
        <v>218351</v>
      </c>
      <c r="EH4" s="70">
        <f>EG4/$EB4</f>
        <v>0.32709898163100826</v>
      </c>
      <c r="EI4" s="46">
        <v>314536</v>
      </c>
      <c r="EJ4" s="70">
        <f>EI4/$EB4</f>
        <v>0.47118815707869816</v>
      </c>
      <c r="EK4" s="46">
        <v>451880</v>
      </c>
      <c r="EL4" s="70">
        <f>EK4/$EB4</f>
        <v>0.67693524563395646</v>
      </c>
      <c r="EM4" s="46">
        <v>534659</v>
      </c>
      <c r="EN4" s="70">
        <f>EM4/$EB4</f>
        <v>0.80094166923830556</v>
      </c>
      <c r="EO4" s="86">
        <v>72458</v>
      </c>
      <c r="EP4" s="86">
        <v>41408</v>
      </c>
      <c r="EQ4" s="86">
        <v>82872</v>
      </c>
      <c r="ER4" s="86">
        <v>88582</v>
      </c>
      <c r="ES4" s="86">
        <v>52831</v>
      </c>
      <c r="ET4" s="46">
        <v>468507</v>
      </c>
      <c r="EU4" s="46">
        <v>30117</v>
      </c>
      <c r="EV4" s="70">
        <f>EU4/ET4</f>
        <v>6.4282924267940494E-2</v>
      </c>
      <c r="EW4" s="46">
        <v>542622</v>
      </c>
      <c r="EX4" s="46">
        <v>52184</v>
      </c>
      <c r="EY4" s="70">
        <f>EX4/EW4</f>
        <v>9.6170077881103239E-2</v>
      </c>
      <c r="EZ4" s="46">
        <f>SUM(ET4,EW4)</f>
        <v>1011129</v>
      </c>
      <c r="FA4" s="46">
        <f>SUM(EU4,EX4)</f>
        <v>82301</v>
      </c>
      <c r="FB4" s="70">
        <f>FA4/EZ4</f>
        <v>8.1395153338495882E-2</v>
      </c>
      <c r="FC4" s="46">
        <v>1011129</v>
      </c>
      <c r="FD4" s="46">
        <v>82301</v>
      </c>
      <c r="FE4" s="70">
        <f>FD4/$FC4</f>
        <v>8.1395153338495882E-2</v>
      </c>
      <c r="FF4" s="46">
        <v>152812</v>
      </c>
      <c r="FG4" s="70">
        <f>FF4/$FC4</f>
        <v>0.15113007341298687</v>
      </c>
      <c r="FH4" s="46">
        <v>217160</v>
      </c>
      <c r="FI4" s="70">
        <f>FH4/$FC4</f>
        <v>0.21476982659977115</v>
      </c>
      <c r="FJ4" s="46">
        <v>255295</v>
      </c>
      <c r="FK4" s="70">
        <f>FJ4/$FC4</f>
        <v>0.25248509339560038</v>
      </c>
      <c r="FL4" s="46">
        <v>434957</v>
      </c>
      <c r="FM4" s="70">
        <f>FL4/$FC4</f>
        <v>0.43016964205358565</v>
      </c>
      <c r="FN4" s="46">
        <v>80389</v>
      </c>
      <c r="FO4" s="70">
        <v>0.26559774277105247</v>
      </c>
      <c r="FP4" s="46">
        <v>1914</v>
      </c>
      <c r="FQ4" s="70">
        <v>6.3236771158217478E-3</v>
      </c>
      <c r="FR4" s="46">
        <v>14445</v>
      </c>
      <c r="FS4" s="70">
        <v>8.2346636870998816E-2</v>
      </c>
      <c r="FT4" s="45">
        <v>169</v>
      </c>
      <c r="FU4" s="70">
        <v>9.6341859682926966E-4</v>
      </c>
      <c r="FV4" s="46">
        <v>64824</v>
      </c>
      <c r="FW4" s="70">
        <v>0.20557902348061041</v>
      </c>
      <c r="FX4" s="46">
        <v>1281</v>
      </c>
      <c r="FY4" s="70">
        <v>4.0624881074704114E-3</v>
      </c>
      <c r="FZ4" s="46">
        <v>11148</v>
      </c>
      <c r="GA4" s="70">
        <v>4.5463628689229915E-2</v>
      </c>
      <c r="GB4" s="46">
        <v>342</v>
      </c>
      <c r="GC4" s="70">
        <v>1.3947399544058693E-3</v>
      </c>
      <c r="GD4" s="46">
        <v>170806</v>
      </c>
      <c r="GE4" s="48">
        <v>0.16445475727407521</v>
      </c>
      <c r="GF4" s="46">
        <v>3706</v>
      </c>
      <c r="GG4" s="48">
        <v>3.5681962604224835E-3</v>
      </c>
      <c r="GH4" s="46">
        <v>667538</v>
      </c>
      <c r="GI4" s="46">
        <v>149430</v>
      </c>
      <c r="GJ4" s="70">
        <f>GI4/GH4</f>
        <v>0.22385242488068094</v>
      </c>
      <c r="GK4" s="46">
        <v>54948</v>
      </c>
      <c r="GL4" s="70">
        <f>GK4/GI4</f>
        <v>0.36771732583818512</v>
      </c>
      <c r="GM4" s="46">
        <v>81343</v>
      </c>
      <c r="GN4" s="70">
        <f>GM4/GI4</f>
        <v>0.54435521648932605</v>
      </c>
      <c r="GO4" s="46">
        <v>518108</v>
      </c>
      <c r="GP4" s="70">
        <f>GO4/GH4</f>
        <v>0.77614757511931909</v>
      </c>
      <c r="GQ4" s="46">
        <v>394029</v>
      </c>
      <c r="GR4" s="70">
        <f>GQ4/GO4</f>
        <v>0.76051518216279235</v>
      </c>
      <c r="GS4" s="46">
        <v>120243</v>
      </c>
      <c r="GT4" s="70">
        <f>GS4/GO4</f>
        <v>0.23208095609409621</v>
      </c>
    </row>
    <row r="5" spans="1:202" x14ac:dyDescent="0.25">
      <c r="A5" t="s">
        <v>177</v>
      </c>
      <c r="B5" s="69">
        <v>20730</v>
      </c>
      <c r="C5" s="69">
        <v>8622</v>
      </c>
      <c r="D5" s="69">
        <v>6317</v>
      </c>
      <c r="E5" s="69">
        <v>2440</v>
      </c>
      <c r="F5" s="69">
        <v>585</v>
      </c>
      <c r="G5" s="71">
        <f t="shared" ref="G5:G68" si="2">C5/B5</f>
        <v>0.41591895803183793</v>
      </c>
      <c r="H5" s="71">
        <f t="shared" ref="H5:H68" si="3">D5/B5</f>
        <v>0.30472744814278824</v>
      </c>
      <c r="I5" s="71">
        <f t="shared" ref="I5:I68" si="4">E5/B5</f>
        <v>0.11770381090207428</v>
      </c>
      <c r="J5" s="71">
        <f t="shared" ref="J5:J68" si="5">F5/B5</f>
        <v>2.8219971056439943E-2</v>
      </c>
      <c r="K5" s="69">
        <v>3226</v>
      </c>
      <c r="L5" s="72">
        <f t="shared" ref="L5:L68" si="6">K5/D5</f>
        <v>0.510685451955042</v>
      </c>
      <c r="M5" s="69">
        <v>3091</v>
      </c>
      <c r="N5" s="72">
        <f t="shared" ref="N5:N68" si="7">M5/D5</f>
        <v>0.48931454804495805</v>
      </c>
      <c r="O5" s="75">
        <v>55.1</v>
      </c>
      <c r="P5" s="52">
        <v>9176</v>
      </c>
      <c r="Q5" s="52">
        <v>5701</v>
      </c>
      <c r="R5" s="76">
        <f t="shared" ref="R5:R68" si="8">Q5/P5</f>
        <v>0.62129468177855274</v>
      </c>
      <c r="S5" s="52">
        <v>4430</v>
      </c>
      <c r="T5" s="77">
        <f t="shared" ref="T5:T68" si="9">S5/P5</f>
        <v>0.48278116826503925</v>
      </c>
      <c r="U5" s="69">
        <v>3226</v>
      </c>
      <c r="V5" s="52">
        <v>111</v>
      </c>
      <c r="W5" s="76">
        <f t="shared" ref="W5:W68" si="10">V5/U5</f>
        <v>3.4407935523868567E-2</v>
      </c>
      <c r="X5" s="52">
        <v>2150</v>
      </c>
      <c r="Y5" s="78">
        <f t="shared" ref="Y5:Y68" si="11">X5/U5</f>
        <v>0.66646001239925601</v>
      </c>
      <c r="Z5" s="52">
        <v>111</v>
      </c>
      <c r="AA5" s="76">
        <f t="shared" ref="AA5:AA68" si="12">Z5/U5</f>
        <v>3.4407935523868567E-2</v>
      </c>
      <c r="AB5" s="52">
        <v>290</v>
      </c>
      <c r="AC5" s="76">
        <f t="shared" ref="AC5:AC68" si="13">AB5/U5</f>
        <v>8.9894606323620577E-2</v>
      </c>
      <c r="AD5" s="52">
        <v>564</v>
      </c>
      <c r="AE5" s="76">
        <f t="shared" ref="AE5:AE68" si="14">AD5/U5</f>
        <v>0.17482951022938623</v>
      </c>
      <c r="AF5" s="52">
        <v>3091</v>
      </c>
      <c r="AG5" s="52">
        <v>111</v>
      </c>
      <c r="AH5" s="76">
        <f t="shared" ref="AH5:AH68" si="15">AG5/AF5</f>
        <v>3.591070850857328E-2</v>
      </c>
      <c r="AI5" s="52">
        <v>1593</v>
      </c>
      <c r="AJ5" s="76">
        <f t="shared" ref="AJ5:AJ68" si="16">AI5/AF5</f>
        <v>0.51536719508249762</v>
      </c>
      <c r="AK5" s="52">
        <v>55</v>
      </c>
      <c r="AL5" s="76">
        <f t="shared" ref="AL5:AL68" si="17">AK5/AF5</f>
        <v>1.7793594306049824E-2</v>
      </c>
      <c r="AM5" s="52">
        <v>901</v>
      </c>
      <c r="AN5" s="76">
        <f t="shared" ref="AN5:AN68" si="18">AM5/AF5</f>
        <v>0.29149142672274347</v>
      </c>
      <c r="AO5" s="52">
        <v>431</v>
      </c>
      <c r="AP5" s="76">
        <f t="shared" ref="AP5:AP68" si="19">AO5/AF5</f>
        <v>0.13943707538013589</v>
      </c>
      <c r="AQ5" s="52">
        <f t="shared" ref="AQ5:AQ68" si="20">SUM(U5,AF5)</f>
        <v>6317</v>
      </c>
      <c r="AR5" s="52">
        <f t="shared" ref="AR5:AR68" si="21">SUM(V5,AG5)</f>
        <v>222</v>
      </c>
      <c r="AS5" s="76">
        <f t="shared" ref="AS5:AS68" si="22">AR5/AQ5</f>
        <v>3.5143264207693523E-2</v>
      </c>
      <c r="AT5" s="52">
        <f t="shared" ref="AT5:AT68" si="23">SUM(X5,AI5)</f>
        <v>3743</v>
      </c>
      <c r="AU5" s="76">
        <f t="shared" ref="AU5:AU68" si="24">AT5/AQ5</f>
        <v>0.59252809878106694</v>
      </c>
      <c r="AV5" s="52">
        <f t="shared" ref="AV5:AV68" si="25">SUM(Z5,AK5)</f>
        <v>166</v>
      </c>
      <c r="AW5" s="76">
        <f t="shared" ref="AW5:AW68" si="26">AV5/AQ5</f>
        <v>2.6278296659806872E-2</v>
      </c>
      <c r="AX5" s="52">
        <f t="shared" ref="AX5:AX68" si="27">SUM(AB5,AM5)</f>
        <v>1191</v>
      </c>
      <c r="AY5" s="76">
        <f t="shared" ref="AY5:AY68" si="28">AX5/AQ5</f>
        <v>0.18853886338451797</v>
      </c>
      <c r="AZ5" s="52">
        <f t="shared" ref="AZ5:AZ68" si="29">SUM(AD5,AO5)</f>
        <v>995</v>
      </c>
      <c r="BA5" s="76">
        <f t="shared" ref="BA5:BA68" si="30">AZ5/AQ5</f>
        <v>0.15751147696691467</v>
      </c>
      <c r="BB5" s="61">
        <v>3212</v>
      </c>
      <c r="BC5" s="61">
        <v>1168</v>
      </c>
      <c r="BD5" s="80">
        <f t="shared" ref="BD5:BD68" si="31">BC5/BB5</f>
        <v>0.36363636363636365</v>
      </c>
      <c r="BE5" s="61">
        <v>3060</v>
      </c>
      <c r="BF5" s="61">
        <v>952</v>
      </c>
      <c r="BG5" s="80">
        <f t="shared" si="0"/>
        <v>0.31111111111111112</v>
      </c>
      <c r="BH5" s="81">
        <f t="shared" ref="BH5:BH68" si="32">SUM(BB5,BE5)</f>
        <v>6272</v>
      </c>
      <c r="BI5" s="81">
        <f t="shared" ref="BI5:BI68" si="33">SUM(BC5,BF5)</f>
        <v>2120</v>
      </c>
      <c r="BJ5" s="82">
        <f t="shared" ref="BJ5:BJ68" si="34">BI5/BH5</f>
        <v>0.33801020408163263</v>
      </c>
      <c r="BK5" s="52">
        <v>6317</v>
      </c>
      <c r="BL5" s="52">
        <v>1720</v>
      </c>
      <c r="BM5" s="76">
        <f t="shared" ref="BM5:BM68" si="35">BL5/BK5</f>
        <v>0.27228114611366155</v>
      </c>
      <c r="BN5" s="52">
        <v>3226</v>
      </c>
      <c r="BO5" s="52">
        <v>827</v>
      </c>
      <c r="BP5" s="76">
        <f t="shared" ref="BP5:BP68" si="36">BO5/BN5</f>
        <v>0.25635461872287663</v>
      </c>
      <c r="BQ5" s="52">
        <v>3091</v>
      </c>
      <c r="BR5" s="52">
        <v>893</v>
      </c>
      <c r="BS5" s="76">
        <f t="shared" ref="BS5:BS68" si="37">BR5/BQ5</f>
        <v>0.28890326755095436</v>
      </c>
      <c r="BT5" s="38">
        <v>21226</v>
      </c>
      <c r="BU5" s="38">
        <v>6786</v>
      </c>
      <c r="BV5" s="84">
        <f t="shared" ref="BV5:BV68" si="38">BU5/BT5</f>
        <v>0.31970225195514934</v>
      </c>
      <c r="BW5" s="84">
        <f t="shared" ref="BW5:BW68" si="39">BU5/$BU5</f>
        <v>1</v>
      </c>
      <c r="BX5" s="38">
        <v>18959</v>
      </c>
      <c r="BY5" s="38">
        <v>6555</v>
      </c>
      <c r="BZ5" s="84">
        <f t="shared" ref="BZ5:BZ68" si="40">BY5/BX5</f>
        <v>0.34574608365420118</v>
      </c>
      <c r="CA5" s="84">
        <f t="shared" ref="CA5:CA68" si="41">BY5/$BU5</f>
        <v>0.96595932802829354</v>
      </c>
      <c r="CB5" s="38">
        <v>616</v>
      </c>
      <c r="CC5" s="38">
        <v>44</v>
      </c>
      <c r="CD5" s="84">
        <f t="shared" ref="CD5:CD68" si="42">CC5/CB5</f>
        <v>7.1428571428571425E-2</v>
      </c>
      <c r="CE5" s="84">
        <f>CC5/$BU5</f>
        <v>6.4839375184202767E-3</v>
      </c>
      <c r="CF5" s="38">
        <v>207</v>
      </c>
      <c r="CG5" s="38">
        <v>29</v>
      </c>
      <c r="CH5" s="84">
        <f t="shared" ref="CH5:CH68" si="43">CG5/CF5</f>
        <v>0.14009661835748793</v>
      </c>
      <c r="CI5" s="84">
        <f t="shared" ref="CI5:CI68" si="44">CG5/$BU5</f>
        <v>4.2735042735042739E-3</v>
      </c>
      <c r="CJ5" s="38">
        <v>150</v>
      </c>
      <c r="CK5" s="38">
        <v>26</v>
      </c>
      <c r="CL5" s="85">
        <f t="shared" ref="CL5:CL68" si="45">CK5/CJ5</f>
        <v>0.17333333333333334</v>
      </c>
      <c r="CM5" s="84">
        <f t="shared" ref="CM5:CM68" si="46">CK5/$BU5</f>
        <v>3.8314176245210726E-3</v>
      </c>
      <c r="CN5" s="38">
        <v>7</v>
      </c>
      <c r="CO5" s="38">
        <v>0</v>
      </c>
      <c r="CP5" s="85">
        <f t="shared" ref="CP5:CP68" si="47">CO5/CN5</f>
        <v>0</v>
      </c>
      <c r="CQ5" s="84">
        <f t="shared" ref="CQ5:CQ68" si="48">CO5/$BU5</f>
        <v>0</v>
      </c>
      <c r="CR5" s="29">
        <v>126</v>
      </c>
      <c r="CS5" s="29">
        <v>11</v>
      </c>
      <c r="CT5" s="30">
        <f t="shared" ref="CT5:CT68" si="49">CS5/CR5</f>
        <v>8.7301587301587297E-2</v>
      </c>
      <c r="CU5" s="30">
        <f t="shared" ref="CU5:CU68" si="50">CS5/$BU5</f>
        <v>1.6209843796050692E-3</v>
      </c>
      <c r="CV5" s="38">
        <v>267</v>
      </c>
      <c r="CW5" s="38">
        <v>39</v>
      </c>
      <c r="CX5" s="84">
        <f t="shared" ref="CX5:CX68" si="51">CW5/CV5</f>
        <v>0.14606741573033707</v>
      </c>
      <c r="CY5" s="84">
        <f t="shared" ref="CY5:CY68" si="52">CW5/$BU5</f>
        <v>5.7471264367816091E-3</v>
      </c>
      <c r="CZ5" s="38">
        <v>1020</v>
      </c>
      <c r="DA5" s="38">
        <v>93</v>
      </c>
      <c r="DB5" s="84">
        <f t="shared" ref="DB5:DB68" si="53">DA5/CZ5</f>
        <v>9.1176470588235289E-2</v>
      </c>
      <c r="DC5" s="84">
        <f>DA5/BU5</f>
        <v>1.3704686118479222E-2</v>
      </c>
      <c r="DD5" s="52">
        <v>3226</v>
      </c>
      <c r="DE5" s="52">
        <v>483</v>
      </c>
      <c r="DF5" s="52">
        <v>1263</v>
      </c>
      <c r="DG5" s="52">
        <v>871</v>
      </c>
      <c r="DH5" s="52">
        <v>609</v>
      </c>
      <c r="DI5" s="77">
        <f t="shared" ref="DI5:DI68" si="54">DE5/DD5</f>
        <v>0.14972101673899565</v>
      </c>
      <c r="DJ5" s="77">
        <f t="shared" ref="DJ5:DJ68" si="55">DF5/DD5</f>
        <v>0.39150650960942346</v>
      </c>
      <c r="DK5" s="77">
        <f t="shared" ref="DK5:DK68" si="56">SUM(DG5:DH5)/DD5</f>
        <v>0.45877247365158091</v>
      </c>
      <c r="DL5" s="52">
        <v>3091</v>
      </c>
      <c r="DM5" s="52">
        <v>310</v>
      </c>
      <c r="DN5" s="52">
        <v>1290</v>
      </c>
      <c r="DO5" s="52">
        <v>1025</v>
      </c>
      <c r="DP5" s="52">
        <v>466</v>
      </c>
      <c r="DQ5" s="77">
        <f t="shared" ref="DQ5:DQ68" si="57">DM5/DL5</f>
        <v>0.10029116790682627</v>
      </c>
      <c r="DR5" s="77">
        <f t="shared" ref="DR5:DR68" si="58">DN5/DL5</f>
        <v>0.41734066645098672</v>
      </c>
      <c r="DS5" s="77">
        <f t="shared" ref="DS5:DS68" si="59">SUM(DO5:DP5)/DL5</f>
        <v>0.48236816564218699</v>
      </c>
      <c r="DT5" s="52">
        <f t="shared" ref="DT5:DT68" si="60">SUM(DL5,DD5)</f>
        <v>6317</v>
      </c>
      <c r="DU5" s="52">
        <f t="shared" ref="DU5:DU68" si="61">SUM(DM5,DE5)</f>
        <v>793</v>
      </c>
      <c r="DV5" s="52">
        <f t="shared" ref="DV5:DV68" si="62">SUM(DN5,DF5)</f>
        <v>2553</v>
      </c>
      <c r="DW5" s="52">
        <f t="shared" ref="DW5:DW68" si="63">SUM(DO5,DG5)</f>
        <v>1896</v>
      </c>
      <c r="DX5" s="52">
        <f t="shared" ref="DX5:DX68" si="64">SUM(DP5,DH5)</f>
        <v>1075</v>
      </c>
      <c r="DY5" s="76">
        <f t="shared" ref="DY5:DY68" si="65">DU5/DT5</f>
        <v>0.1255342725977521</v>
      </c>
      <c r="DZ5" s="76">
        <f t="shared" ref="DZ5:DZ68" si="66">DV5/DT5</f>
        <v>0.40414753838847556</v>
      </c>
      <c r="EA5" s="76">
        <f t="shared" ref="EA5:EA68" si="67">SUM(DW5:DX5)/DT5</f>
        <v>0.47031818901377237</v>
      </c>
      <c r="EB5" s="52">
        <v>4058</v>
      </c>
      <c r="EC5" s="51">
        <v>328</v>
      </c>
      <c r="ED5" s="76">
        <f t="shared" ref="ED5:EF68" si="68">EC5/$EB5</f>
        <v>8.0827994085756527E-2</v>
      </c>
      <c r="EE5" s="52">
        <v>843</v>
      </c>
      <c r="EF5" s="76">
        <f t="shared" si="68"/>
        <v>0.20773780187284377</v>
      </c>
      <c r="EG5" s="52">
        <v>1563</v>
      </c>
      <c r="EH5" s="76">
        <f t="shared" ref="EH5" si="69">EG5/$EB5</f>
        <v>0.38516510596352882</v>
      </c>
      <c r="EI5" s="52">
        <v>2297</v>
      </c>
      <c r="EJ5" s="76">
        <f t="shared" ref="EJ5" si="70">EI5/$EB5</f>
        <v>0.56604238541153273</v>
      </c>
      <c r="EK5" s="52">
        <v>2967</v>
      </c>
      <c r="EL5" s="76">
        <f t="shared" ref="EL5" si="71">EK5/$EB5</f>
        <v>0.73114834894036473</v>
      </c>
      <c r="EM5" s="52">
        <v>3484</v>
      </c>
      <c r="EN5" s="76">
        <f t="shared" ref="EN5" si="72">EM5/$EB5</f>
        <v>0.85855101034992609</v>
      </c>
      <c r="EO5" s="87">
        <v>55223</v>
      </c>
      <c r="EP5" s="87" t="s">
        <v>330</v>
      </c>
      <c r="EQ5" s="87">
        <v>63682</v>
      </c>
      <c r="ER5" s="87">
        <v>69622</v>
      </c>
      <c r="ES5" s="87">
        <v>44304</v>
      </c>
      <c r="ET5" s="52">
        <v>3212</v>
      </c>
      <c r="EU5" s="52">
        <v>238</v>
      </c>
      <c r="EV5" s="76">
        <f t="shared" ref="EV5:EV68" si="73">EU5/ET5</f>
        <v>7.4097135740971362E-2</v>
      </c>
      <c r="EW5" s="61">
        <v>3060</v>
      </c>
      <c r="EX5" s="52">
        <v>415</v>
      </c>
      <c r="EY5" s="76">
        <f t="shared" ref="EY5:EY68" si="74">EX5/EW5</f>
        <v>0.13562091503267973</v>
      </c>
      <c r="EZ5" s="52">
        <f t="shared" ref="EZ5:EZ68" si="75">SUM(ET5,EW5)</f>
        <v>6272</v>
      </c>
      <c r="FA5" s="52">
        <f t="shared" ref="FA5:FA68" si="76">SUM(EU5,EX5)</f>
        <v>653</v>
      </c>
      <c r="FB5" s="76">
        <f t="shared" ref="FB5:FB68" si="77">FA5/EZ5</f>
        <v>0.10411352040816327</v>
      </c>
      <c r="FC5" s="52">
        <v>6272</v>
      </c>
      <c r="FD5" s="52">
        <v>653</v>
      </c>
      <c r="FE5" s="76">
        <f t="shared" ref="FE5:FG68" si="78">FD5/$FC5</f>
        <v>0.10411352040816327</v>
      </c>
      <c r="FF5" s="52">
        <v>1213</v>
      </c>
      <c r="FG5" s="76">
        <f t="shared" si="78"/>
        <v>0.19339923469387754</v>
      </c>
      <c r="FH5" s="52">
        <v>1625</v>
      </c>
      <c r="FI5" s="76">
        <f t="shared" ref="FI5" si="79">FH5/$FC5</f>
        <v>0.25908801020408162</v>
      </c>
      <c r="FJ5" s="52">
        <v>2086</v>
      </c>
      <c r="FK5" s="76">
        <f t="shared" ref="FK5" si="80">FJ5/$FC5</f>
        <v>0.3325892857142857</v>
      </c>
      <c r="FL5" s="52">
        <v>3338</v>
      </c>
      <c r="FM5" s="76">
        <f t="shared" ref="FM5" si="81">FL5/$FC5</f>
        <v>0.53220663265306123</v>
      </c>
      <c r="FN5" s="52">
        <v>387</v>
      </c>
      <c r="FO5" s="76">
        <v>0.1913946587537092</v>
      </c>
      <c r="FP5" s="52">
        <v>2</v>
      </c>
      <c r="FQ5" s="76">
        <v>9.8911968348170125E-4</v>
      </c>
      <c r="FR5" s="52">
        <v>66</v>
      </c>
      <c r="FS5" s="76">
        <v>5.4817275747508304E-2</v>
      </c>
      <c r="FT5" s="51">
        <v>3</v>
      </c>
      <c r="FU5" s="76">
        <v>2.4916943521594683E-3</v>
      </c>
      <c r="FV5" s="52">
        <v>318</v>
      </c>
      <c r="FW5" s="76">
        <v>0.17142857142857143</v>
      </c>
      <c r="FX5" s="52">
        <v>2</v>
      </c>
      <c r="FY5" s="76">
        <v>1.0781671159029651E-3</v>
      </c>
      <c r="FZ5" s="52">
        <v>93</v>
      </c>
      <c r="GA5" s="76">
        <v>7.5242718446601936E-2</v>
      </c>
      <c r="GB5" s="52">
        <v>0</v>
      </c>
      <c r="GC5" s="76">
        <v>0</v>
      </c>
      <c r="GD5" s="52">
        <v>864</v>
      </c>
      <c r="GE5" s="65">
        <v>0.13677378502453696</v>
      </c>
      <c r="GF5" s="52">
        <v>7</v>
      </c>
      <c r="GG5" s="65">
        <v>1.108120943485832E-3</v>
      </c>
      <c r="GH5" s="52">
        <v>4058</v>
      </c>
      <c r="GI5" s="52">
        <v>347</v>
      </c>
      <c r="GJ5" s="76">
        <f t="shared" ref="GJ5:GJ68" si="82">GI5/GH5</f>
        <v>8.551010349926072E-2</v>
      </c>
      <c r="GK5" s="52">
        <v>164</v>
      </c>
      <c r="GL5" s="76">
        <f t="shared" ref="GL5:GL68" si="83">GK5/GI5</f>
        <v>0.47262247838616717</v>
      </c>
      <c r="GM5" s="52">
        <v>102</v>
      </c>
      <c r="GN5" s="76">
        <f t="shared" ref="GN5:GN68" si="84">GM5/GI5</f>
        <v>0.29394812680115273</v>
      </c>
      <c r="GO5" s="52">
        <v>3711</v>
      </c>
      <c r="GP5" s="76">
        <f t="shared" ref="GP5:GP68" si="85">GO5/GH5</f>
        <v>0.91448989650073931</v>
      </c>
      <c r="GQ5" s="52">
        <v>2749</v>
      </c>
      <c r="GR5" s="76">
        <f t="shared" ref="GR5:GR68" si="86">GQ5/GO5</f>
        <v>0.74077068175693883</v>
      </c>
      <c r="GS5" s="52">
        <v>942</v>
      </c>
      <c r="GT5" s="76">
        <f t="shared" ref="GT5:GT68" si="87">GS5/GO5</f>
        <v>0.25383993532740501</v>
      </c>
    </row>
    <row r="6" spans="1:202" x14ac:dyDescent="0.25">
      <c r="A6" t="s">
        <v>178</v>
      </c>
      <c r="B6" s="69">
        <v>16041</v>
      </c>
      <c r="C6" s="69">
        <v>4503</v>
      </c>
      <c r="D6" s="69">
        <v>3273</v>
      </c>
      <c r="E6" s="69">
        <v>1258</v>
      </c>
      <c r="F6" s="69">
        <v>420</v>
      </c>
      <c r="G6" s="71">
        <f t="shared" si="2"/>
        <v>0.28071815971572844</v>
      </c>
      <c r="H6" s="71">
        <f t="shared" si="3"/>
        <v>0.2040396484009725</v>
      </c>
      <c r="I6" s="71">
        <f t="shared" si="4"/>
        <v>7.8424038401595911E-2</v>
      </c>
      <c r="J6" s="71">
        <f t="shared" si="5"/>
        <v>2.618290630259959E-2</v>
      </c>
      <c r="K6" s="69">
        <v>1578</v>
      </c>
      <c r="L6" s="72">
        <f t="shared" si="6"/>
        <v>0.48212648945921172</v>
      </c>
      <c r="M6" s="69">
        <v>1695</v>
      </c>
      <c r="N6" s="72">
        <f t="shared" si="7"/>
        <v>0.51787351054078823</v>
      </c>
      <c r="O6" s="75">
        <v>42.2</v>
      </c>
      <c r="P6" s="52">
        <v>6846</v>
      </c>
      <c r="Q6" s="52">
        <v>3261</v>
      </c>
      <c r="R6" s="76">
        <f t="shared" si="8"/>
        <v>0.47633654688869415</v>
      </c>
      <c r="S6" s="52">
        <v>2427</v>
      </c>
      <c r="T6" s="77">
        <f t="shared" si="9"/>
        <v>0.35451358457493426</v>
      </c>
      <c r="U6" s="69">
        <v>1578</v>
      </c>
      <c r="V6" s="52">
        <v>87</v>
      </c>
      <c r="W6" s="76">
        <f t="shared" si="10"/>
        <v>5.5133079847908745E-2</v>
      </c>
      <c r="X6" s="52">
        <v>898</v>
      </c>
      <c r="Y6" s="78">
        <f t="shared" si="11"/>
        <v>0.56907477820025354</v>
      </c>
      <c r="Z6" s="52">
        <v>59</v>
      </c>
      <c r="AA6" s="76">
        <f t="shared" si="12"/>
        <v>3.7389100126742715E-2</v>
      </c>
      <c r="AB6" s="52">
        <v>226</v>
      </c>
      <c r="AC6" s="76">
        <f t="shared" si="13"/>
        <v>0.14321926489226869</v>
      </c>
      <c r="AD6" s="52">
        <v>308</v>
      </c>
      <c r="AE6" s="76">
        <f t="shared" si="14"/>
        <v>0.19518377693282637</v>
      </c>
      <c r="AF6" s="52">
        <v>1695</v>
      </c>
      <c r="AG6" s="52">
        <v>101</v>
      </c>
      <c r="AH6" s="76">
        <f t="shared" si="15"/>
        <v>5.9587020648967551E-2</v>
      </c>
      <c r="AI6" s="52">
        <v>734</v>
      </c>
      <c r="AJ6" s="76">
        <f t="shared" si="16"/>
        <v>0.43303834808259589</v>
      </c>
      <c r="AK6" s="52">
        <v>63</v>
      </c>
      <c r="AL6" s="76">
        <f t="shared" si="17"/>
        <v>3.7168141592920353E-2</v>
      </c>
      <c r="AM6" s="52">
        <v>516</v>
      </c>
      <c r="AN6" s="76">
        <f t="shared" si="18"/>
        <v>0.30442477876106194</v>
      </c>
      <c r="AO6" s="52">
        <v>281</v>
      </c>
      <c r="AP6" s="76">
        <f t="shared" si="19"/>
        <v>0.16578171091445429</v>
      </c>
      <c r="AQ6" s="52">
        <f t="shared" si="20"/>
        <v>3273</v>
      </c>
      <c r="AR6" s="52">
        <f t="shared" si="21"/>
        <v>188</v>
      </c>
      <c r="AS6" s="76">
        <f t="shared" si="22"/>
        <v>5.7439657806293919E-2</v>
      </c>
      <c r="AT6" s="52">
        <f t="shared" si="23"/>
        <v>1632</v>
      </c>
      <c r="AU6" s="76">
        <f t="shared" si="24"/>
        <v>0.4986251145737855</v>
      </c>
      <c r="AV6" s="52">
        <f t="shared" si="25"/>
        <v>122</v>
      </c>
      <c r="AW6" s="76">
        <f t="shared" si="26"/>
        <v>3.727467155514818E-2</v>
      </c>
      <c r="AX6" s="52">
        <f t="shared" si="27"/>
        <v>742</v>
      </c>
      <c r="AY6" s="76">
        <f t="shared" si="28"/>
        <v>0.22670333027803238</v>
      </c>
      <c r="AZ6" s="52">
        <f t="shared" si="29"/>
        <v>589</v>
      </c>
      <c r="BA6" s="76">
        <f t="shared" si="30"/>
        <v>0.17995722578674</v>
      </c>
      <c r="BB6" s="61">
        <v>1493</v>
      </c>
      <c r="BC6" s="61">
        <v>516</v>
      </c>
      <c r="BD6" s="80">
        <f t="shared" si="31"/>
        <v>0.34561286001339586</v>
      </c>
      <c r="BE6" s="61">
        <v>1612</v>
      </c>
      <c r="BF6" s="61">
        <v>534</v>
      </c>
      <c r="BG6" s="80">
        <f t="shared" si="0"/>
        <v>0.33126550868486354</v>
      </c>
      <c r="BH6" s="81">
        <f t="shared" si="32"/>
        <v>3105</v>
      </c>
      <c r="BI6" s="81">
        <f t="shared" si="33"/>
        <v>1050</v>
      </c>
      <c r="BJ6" s="82">
        <f t="shared" si="34"/>
        <v>0.33816425120772947</v>
      </c>
      <c r="BK6" s="52">
        <v>3273</v>
      </c>
      <c r="BL6" s="52">
        <v>1195</v>
      </c>
      <c r="BM6" s="76">
        <f t="shared" si="35"/>
        <v>0.36510846318362361</v>
      </c>
      <c r="BN6" s="52">
        <v>1578</v>
      </c>
      <c r="BO6" s="52">
        <v>478</v>
      </c>
      <c r="BP6" s="76">
        <f t="shared" si="36"/>
        <v>0.30291508238276299</v>
      </c>
      <c r="BQ6" s="52">
        <v>1695</v>
      </c>
      <c r="BR6" s="52">
        <v>717</v>
      </c>
      <c r="BS6" s="76">
        <f t="shared" si="37"/>
        <v>0.4230088495575221</v>
      </c>
      <c r="BT6" s="38">
        <v>16039</v>
      </c>
      <c r="BU6" s="38">
        <v>3496</v>
      </c>
      <c r="BV6" s="84">
        <f t="shared" si="38"/>
        <v>0.21796870129060414</v>
      </c>
      <c r="BW6" s="84">
        <f t="shared" si="39"/>
        <v>1</v>
      </c>
      <c r="BX6" s="38">
        <v>13089</v>
      </c>
      <c r="BY6" s="38">
        <v>3121</v>
      </c>
      <c r="BZ6" s="84">
        <f t="shared" si="40"/>
        <v>0.23844449537779816</v>
      </c>
      <c r="CA6" s="84">
        <f t="shared" si="41"/>
        <v>0.89273455377574373</v>
      </c>
      <c r="CB6" s="38">
        <v>92</v>
      </c>
      <c r="CC6" s="38">
        <v>7</v>
      </c>
      <c r="CD6" s="84">
        <f t="shared" si="42"/>
        <v>7.6086956521739135E-2</v>
      </c>
      <c r="CE6" s="84">
        <f t="shared" ref="CE6:CE69" si="88">CC6/$BU6</f>
        <v>2.0022883295194509E-3</v>
      </c>
      <c r="CF6" s="38">
        <v>1676</v>
      </c>
      <c r="CG6" s="38">
        <v>233</v>
      </c>
      <c r="CH6" s="84">
        <f t="shared" si="43"/>
        <v>0.13902147971360382</v>
      </c>
      <c r="CI6" s="84">
        <f t="shared" si="44"/>
        <v>6.664759725400457E-2</v>
      </c>
      <c r="CJ6" s="38">
        <v>112</v>
      </c>
      <c r="CK6" s="38">
        <v>16</v>
      </c>
      <c r="CL6" s="85">
        <f t="shared" si="45"/>
        <v>0.14285714285714285</v>
      </c>
      <c r="CM6" s="84">
        <f t="shared" si="46"/>
        <v>4.5766590389016018E-3</v>
      </c>
      <c r="CN6" s="38">
        <v>6</v>
      </c>
      <c r="CO6" s="38">
        <v>0</v>
      </c>
      <c r="CP6" s="85">
        <f t="shared" si="47"/>
        <v>0</v>
      </c>
      <c r="CQ6" s="84">
        <f t="shared" si="48"/>
        <v>0</v>
      </c>
      <c r="CR6" s="29">
        <v>44</v>
      </c>
      <c r="CS6" s="29">
        <v>0</v>
      </c>
      <c r="CT6" s="30">
        <f t="shared" si="49"/>
        <v>0</v>
      </c>
      <c r="CU6" s="30">
        <f t="shared" si="50"/>
        <v>0</v>
      </c>
      <c r="CV6" s="38">
        <v>505</v>
      </c>
      <c r="CW6" s="38">
        <v>79</v>
      </c>
      <c r="CX6" s="84">
        <f t="shared" si="51"/>
        <v>0.15643564356435644</v>
      </c>
      <c r="CY6" s="84">
        <f t="shared" si="52"/>
        <v>2.2597254004576659E-2</v>
      </c>
      <c r="CZ6" s="38">
        <v>559</v>
      </c>
      <c r="DA6" s="38">
        <v>40</v>
      </c>
      <c r="DB6" s="84">
        <f t="shared" si="53"/>
        <v>7.1556350626118065E-2</v>
      </c>
      <c r="DC6" s="84">
        <f t="shared" ref="DC6:DC68" si="89">DA6/BU6</f>
        <v>1.1441647597254004E-2</v>
      </c>
      <c r="DD6" s="52">
        <v>1578</v>
      </c>
      <c r="DE6" s="52">
        <v>113</v>
      </c>
      <c r="DF6" s="52">
        <v>504</v>
      </c>
      <c r="DG6" s="52">
        <v>574</v>
      </c>
      <c r="DH6" s="52">
        <v>387</v>
      </c>
      <c r="DI6" s="77">
        <f t="shared" si="54"/>
        <v>7.1609632446134344E-2</v>
      </c>
      <c r="DJ6" s="77">
        <f t="shared" si="55"/>
        <v>0.3193916349809886</v>
      </c>
      <c r="DK6" s="77">
        <f t="shared" si="56"/>
        <v>0.60899873257287707</v>
      </c>
      <c r="DL6" s="52">
        <v>1695</v>
      </c>
      <c r="DM6" s="52">
        <v>93</v>
      </c>
      <c r="DN6" s="52">
        <v>852</v>
      </c>
      <c r="DO6" s="52">
        <v>460</v>
      </c>
      <c r="DP6" s="52">
        <v>290</v>
      </c>
      <c r="DQ6" s="77">
        <f t="shared" si="57"/>
        <v>5.4867256637168141E-2</v>
      </c>
      <c r="DR6" s="77">
        <f t="shared" si="58"/>
        <v>0.50265486725663722</v>
      </c>
      <c r="DS6" s="77">
        <f t="shared" si="59"/>
        <v>0.44247787610619471</v>
      </c>
      <c r="DT6" s="52">
        <f t="shared" si="60"/>
        <v>3273</v>
      </c>
      <c r="DU6" s="52">
        <f t="shared" si="61"/>
        <v>206</v>
      </c>
      <c r="DV6" s="52">
        <f t="shared" si="62"/>
        <v>1356</v>
      </c>
      <c r="DW6" s="52">
        <f t="shared" si="63"/>
        <v>1034</v>
      </c>
      <c r="DX6" s="52">
        <f t="shared" si="64"/>
        <v>677</v>
      </c>
      <c r="DY6" s="76">
        <f t="shared" si="65"/>
        <v>6.2939199511151844E-2</v>
      </c>
      <c r="DZ6" s="76">
        <f t="shared" si="66"/>
        <v>0.41429880843263062</v>
      </c>
      <c r="EA6" s="76">
        <f t="shared" si="67"/>
        <v>0.52276199205621754</v>
      </c>
      <c r="EB6" s="52">
        <v>2290</v>
      </c>
      <c r="EC6" s="51">
        <v>337</v>
      </c>
      <c r="ED6" s="76">
        <f t="shared" si="68"/>
        <v>0.14716157205240174</v>
      </c>
      <c r="EE6" s="52">
        <v>714</v>
      </c>
      <c r="EF6" s="76">
        <f t="shared" si="68"/>
        <v>0.31179039301310046</v>
      </c>
      <c r="EG6" s="52">
        <v>934</v>
      </c>
      <c r="EH6" s="76">
        <f t="shared" ref="EH6" si="90">EG6/$EB6</f>
        <v>0.4078602620087336</v>
      </c>
      <c r="EI6" s="52">
        <v>1299</v>
      </c>
      <c r="EJ6" s="76">
        <f t="shared" ref="EJ6" si="91">EI6/$EB6</f>
        <v>0.56724890829694319</v>
      </c>
      <c r="EK6" s="52">
        <v>1790</v>
      </c>
      <c r="EL6" s="76">
        <f t="shared" ref="EL6" si="92">EK6/$EB6</f>
        <v>0.78165938864628826</v>
      </c>
      <c r="EM6" s="52">
        <v>2007</v>
      </c>
      <c r="EN6" s="76">
        <f t="shared" ref="EN6" si="93">EM6/$EB6</f>
        <v>0.87641921397379907</v>
      </c>
      <c r="EO6" s="87">
        <v>57000</v>
      </c>
      <c r="EP6" s="87">
        <v>47163</v>
      </c>
      <c r="EQ6" s="87">
        <v>64167</v>
      </c>
      <c r="ER6" s="87">
        <v>66635</v>
      </c>
      <c r="ES6" s="87">
        <v>42582</v>
      </c>
      <c r="ET6" s="52">
        <v>1493</v>
      </c>
      <c r="EU6" s="52">
        <v>204</v>
      </c>
      <c r="EV6" s="76">
        <f t="shared" si="73"/>
        <v>0.13663764233087744</v>
      </c>
      <c r="EW6" s="52">
        <v>1612</v>
      </c>
      <c r="EX6" s="52">
        <v>290</v>
      </c>
      <c r="EY6" s="76">
        <f t="shared" si="74"/>
        <v>0.17990074441687345</v>
      </c>
      <c r="EZ6" s="52">
        <f t="shared" si="75"/>
        <v>3105</v>
      </c>
      <c r="FA6" s="52">
        <f t="shared" si="76"/>
        <v>494</v>
      </c>
      <c r="FB6" s="76">
        <f t="shared" si="77"/>
        <v>0.15909822866344606</v>
      </c>
      <c r="FC6" s="52">
        <v>3105</v>
      </c>
      <c r="FD6" s="52">
        <v>494</v>
      </c>
      <c r="FE6" s="76">
        <f t="shared" si="78"/>
        <v>0.15909822866344606</v>
      </c>
      <c r="FF6" s="52">
        <v>825</v>
      </c>
      <c r="FG6" s="76">
        <f t="shared" si="78"/>
        <v>0.26570048309178745</v>
      </c>
      <c r="FH6" s="52">
        <v>971</v>
      </c>
      <c r="FI6" s="76">
        <f t="shared" ref="FI6" si="94">FH6/$FC6</f>
        <v>0.31272141706924317</v>
      </c>
      <c r="FJ6" s="52">
        <v>1104</v>
      </c>
      <c r="FK6" s="76">
        <f t="shared" ref="FK6" si="95">FJ6/$FC6</f>
        <v>0.35555555555555557</v>
      </c>
      <c r="FL6" s="52">
        <v>1630</v>
      </c>
      <c r="FM6" s="76">
        <f t="shared" ref="FM6" si="96">FL6/$FC6</f>
        <v>0.5249597423510467</v>
      </c>
      <c r="FN6" s="52">
        <v>231</v>
      </c>
      <c r="FO6" s="76">
        <v>0.2249269717624148</v>
      </c>
      <c r="FP6" s="52">
        <v>2</v>
      </c>
      <c r="FQ6" s="76">
        <v>1.9474196689386564E-3</v>
      </c>
      <c r="FR6" s="52">
        <v>71</v>
      </c>
      <c r="FS6" s="76">
        <v>0.12885662431941924</v>
      </c>
      <c r="FT6" s="51">
        <v>3</v>
      </c>
      <c r="FU6" s="76">
        <v>5.4446460980036296E-3</v>
      </c>
      <c r="FV6" s="52">
        <v>206</v>
      </c>
      <c r="FW6" s="76">
        <v>0.20850202429149797</v>
      </c>
      <c r="FX6" s="52">
        <v>11</v>
      </c>
      <c r="FY6" s="76">
        <v>1.1133603238866396E-2</v>
      </c>
      <c r="FZ6" s="52">
        <v>71</v>
      </c>
      <c r="GA6" s="76">
        <v>0.10042432814710042</v>
      </c>
      <c r="GB6" s="52">
        <v>11</v>
      </c>
      <c r="GC6" s="76">
        <v>1.5558698727015558E-2</v>
      </c>
      <c r="GD6" s="52">
        <v>579</v>
      </c>
      <c r="GE6" s="65">
        <v>0.17690192483959671</v>
      </c>
      <c r="GF6" s="52">
        <v>27</v>
      </c>
      <c r="GG6" s="65">
        <v>8.2493125572868919E-3</v>
      </c>
      <c r="GH6" s="52">
        <v>2290</v>
      </c>
      <c r="GI6" s="52">
        <v>511</v>
      </c>
      <c r="GJ6" s="76">
        <f t="shared" si="82"/>
        <v>0.22314410480349345</v>
      </c>
      <c r="GK6" s="52">
        <v>224</v>
      </c>
      <c r="GL6" s="76">
        <f t="shared" si="83"/>
        <v>0.43835616438356162</v>
      </c>
      <c r="GM6" s="52">
        <v>196</v>
      </c>
      <c r="GN6" s="76">
        <f t="shared" si="84"/>
        <v>0.38356164383561642</v>
      </c>
      <c r="GO6" s="52">
        <v>1779</v>
      </c>
      <c r="GP6" s="76">
        <f t="shared" si="85"/>
        <v>0.77685589519650655</v>
      </c>
      <c r="GQ6" s="52">
        <v>1292</v>
      </c>
      <c r="GR6" s="76">
        <f t="shared" si="86"/>
        <v>0.7262507026419337</v>
      </c>
      <c r="GS6" s="52">
        <v>483</v>
      </c>
      <c r="GT6" s="76">
        <f t="shared" si="87"/>
        <v>0.27150084317032042</v>
      </c>
    </row>
    <row r="7" spans="1:202" x14ac:dyDescent="0.25">
      <c r="A7" t="s">
        <v>179</v>
      </c>
      <c r="B7" s="69">
        <v>46683</v>
      </c>
      <c r="C7" s="69">
        <v>14311</v>
      </c>
      <c r="D7" s="69">
        <v>10607</v>
      </c>
      <c r="E7" s="69">
        <v>4541</v>
      </c>
      <c r="F7" s="69">
        <v>1276</v>
      </c>
      <c r="G7" s="71">
        <f t="shared" si="2"/>
        <v>0.30655699076751708</v>
      </c>
      <c r="H7" s="71">
        <f t="shared" si="3"/>
        <v>0.22721333247649037</v>
      </c>
      <c r="I7" s="71">
        <f t="shared" si="4"/>
        <v>9.727309727309727E-2</v>
      </c>
      <c r="J7" s="71">
        <f t="shared" si="5"/>
        <v>2.7333290491185228E-2</v>
      </c>
      <c r="K7" s="69">
        <v>5045</v>
      </c>
      <c r="L7" s="72">
        <f t="shared" si="6"/>
        <v>0.4756293014047327</v>
      </c>
      <c r="M7" s="69">
        <v>5562</v>
      </c>
      <c r="N7" s="72">
        <f t="shared" si="7"/>
        <v>0.5243706985952673</v>
      </c>
      <c r="O7" s="75">
        <v>44.6</v>
      </c>
      <c r="P7" s="52">
        <v>19197</v>
      </c>
      <c r="Q7" s="52">
        <v>9396</v>
      </c>
      <c r="R7" s="76">
        <f t="shared" si="8"/>
        <v>0.48945147679324896</v>
      </c>
      <c r="S7" s="52">
        <v>7269</v>
      </c>
      <c r="T7" s="77">
        <f t="shared" si="9"/>
        <v>0.3786529145178934</v>
      </c>
      <c r="U7" s="69">
        <v>5045</v>
      </c>
      <c r="V7" s="52">
        <v>327</v>
      </c>
      <c r="W7" s="76">
        <f t="shared" si="10"/>
        <v>6.4816650148662044E-2</v>
      </c>
      <c r="X7" s="52">
        <v>3414</v>
      </c>
      <c r="Y7" s="78">
        <f t="shared" si="11"/>
        <v>0.67670961347869174</v>
      </c>
      <c r="Z7" s="52">
        <v>186</v>
      </c>
      <c r="AA7" s="76">
        <f t="shared" si="12"/>
        <v>3.6868186323092168E-2</v>
      </c>
      <c r="AB7" s="52">
        <v>469</v>
      </c>
      <c r="AC7" s="76">
        <f t="shared" si="13"/>
        <v>9.2963330029732408E-2</v>
      </c>
      <c r="AD7" s="52">
        <v>649</v>
      </c>
      <c r="AE7" s="76">
        <f t="shared" si="14"/>
        <v>0.12864222001982162</v>
      </c>
      <c r="AF7" s="52">
        <v>5562</v>
      </c>
      <c r="AG7" s="52">
        <v>244</v>
      </c>
      <c r="AH7" s="76">
        <f t="shared" si="15"/>
        <v>4.3869111830276877E-2</v>
      </c>
      <c r="AI7" s="52">
        <v>2645</v>
      </c>
      <c r="AJ7" s="76">
        <f t="shared" si="16"/>
        <v>0.47554836389787847</v>
      </c>
      <c r="AK7" s="52">
        <v>112</v>
      </c>
      <c r="AL7" s="76">
        <f t="shared" si="17"/>
        <v>2.0136641495864797E-2</v>
      </c>
      <c r="AM7" s="52">
        <v>1699</v>
      </c>
      <c r="AN7" s="76">
        <f t="shared" si="18"/>
        <v>0.3054656598345919</v>
      </c>
      <c r="AO7" s="52">
        <v>862</v>
      </c>
      <c r="AP7" s="76">
        <f t="shared" si="19"/>
        <v>0.154980222941388</v>
      </c>
      <c r="AQ7" s="52">
        <f t="shared" si="20"/>
        <v>10607</v>
      </c>
      <c r="AR7" s="52">
        <f t="shared" si="21"/>
        <v>571</v>
      </c>
      <c r="AS7" s="76">
        <f t="shared" si="22"/>
        <v>5.3832374846799286E-2</v>
      </c>
      <c r="AT7" s="52">
        <f t="shared" si="23"/>
        <v>6059</v>
      </c>
      <c r="AU7" s="76">
        <f t="shared" si="24"/>
        <v>0.57122654850570376</v>
      </c>
      <c r="AV7" s="52">
        <f t="shared" si="25"/>
        <v>298</v>
      </c>
      <c r="AW7" s="76">
        <f t="shared" si="26"/>
        <v>2.8094654473460923E-2</v>
      </c>
      <c r="AX7" s="52">
        <f t="shared" si="27"/>
        <v>2168</v>
      </c>
      <c r="AY7" s="76">
        <f t="shared" si="28"/>
        <v>0.20439332516262845</v>
      </c>
      <c r="AZ7" s="52">
        <f t="shared" si="29"/>
        <v>1511</v>
      </c>
      <c r="BA7" s="76">
        <f t="shared" si="30"/>
        <v>0.14245309701140757</v>
      </c>
      <c r="BB7" s="61">
        <v>4845</v>
      </c>
      <c r="BC7" s="61">
        <v>1426</v>
      </c>
      <c r="BD7" s="80">
        <f t="shared" si="31"/>
        <v>0.29432404540763674</v>
      </c>
      <c r="BE7" s="61">
        <v>5404</v>
      </c>
      <c r="BF7" s="61">
        <v>1666</v>
      </c>
      <c r="BG7" s="80">
        <f t="shared" si="0"/>
        <v>0.30829015544041449</v>
      </c>
      <c r="BH7" s="81">
        <f t="shared" si="32"/>
        <v>10249</v>
      </c>
      <c r="BI7" s="81">
        <f t="shared" si="33"/>
        <v>3092</v>
      </c>
      <c r="BJ7" s="82">
        <f t="shared" si="34"/>
        <v>0.30168796955800564</v>
      </c>
      <c r="BK7" s="52">
        <v>10607</v>
      </c>
      <c r="BL7" s="52">
        <v>2828</v>
      </c>
      <c r="BM7" s="76">
        <f t="shared" si="35"/>
        <v>0.26661638540586408</v>
      </c>
      <c r="BN7" s="52">
        <v>5045</v>
      </c>
      <c r="BO7" s="52">
        <v>962</v>
      </c>
      <c r="BP7" s="76">
        <f t="shared" si="36"/>
        <v>0.1906838453914767</v>
      </c>
      <c r="BQ7" s="52">
        <v>5562</v>
      </c>
      <c r="BR7" s="52">
        <v>1866</v>
      </c>
      <c r="BS7" s="76">
        <f t="shared" si="37"/>
        <v>0.33549083063646168</v>
      </c>
      <c r="BT7" s="38">
        <v>46843</v>
      </c>
      <c r="BU7" s="38">
        <v>11098</v>
      </c>
      <c r="BV7" s="84">
        <f t="shared" si="38"/>
        <v>0.23691907008517815</v>
      </c>
      <c r="BW7" s="84">
        <f t="shared" si="39"/>
        <v>1</v>
      </c>
      <c r="BX7" s="38">
        <v>43077</v>
      </c>
      <c r="BY7" s="38">
        <v>10813</v>
      </c>
      <c r="BZ7" s="84">
        <f t="shared" si="40"/>
        <v>0.25101562318638715</v>
      </c>
      <c r="CA7" s="84">
        <f t="shared" si="41"/>
        <v>0.97431969724274647</v>
      </c>
      <c r="CB7" s="38">
        <v>813</v>
      </c>
      <c r="CC7" s="38">
        <v>46</v>
      </c>
      <c r="CD7" s="84">
        <f t="shared" si="42"/>
        <v>5.6580565805658053E-2</v>
      </c>
      <c r="CE7" s="84">
        <f t="shared" si="88"/>
        <v>4.1448909713461884E-3</v>
      </c>
      <c r="CF7" s="38">
        <v>477</v>
      </c>
      <c r="CG7" s="38">
        <v>56</v>
      </c>
      <c r="CH7" s="84">
        <f t="shared" si="43"/>
        <v>0.11740041928721175</v>
      </c>
      <c r="CI7" s="84">
        <f t="shared" si="44"/>
        <v>5.0459542259866643E-3</v>
      </c>
      <c r="CJ7" s="38">
        <v>318</v>
      </c>
      <c r="CK7" s="38">
        <v>37</v>
      </c>
      <c r="CL7" s="85">
        <f t="shared" si="45"/>
        <v>0.11635220125786164</v>
      </c>
      <c r="CM7" s="84">
        <f t="shared" si="46"/>
        <v>3.3339340421697605E-3</v>
      </c>
      <c r="CN7" s="38">
        <v>7</v>
      </c>
      <c r="CO7" s="38">
        <v>3</v>
      </c>
      <c r="CP7" s="85">
        <f t="shared" si="47"/>
        <v>0.42857142857142855</v>
      </c>
      <c r="CQ7" s="84">
        <f t="shared" si="48"/>
        <v>2.7031897639214272E-4</v>
      </c>
      <c r="CR7" s="29">
        <v>275</v>
      </c>
      <c r="CS7" s="29">
        <v>4</v>
      </c>
      <c r="CT7" s="30">
        <f t="shared" si="49"/>
        <v>1.4545454545454545E-2</v>
      </c>
      <c r="CU7" s="30">
        <f t="shared" si="50"/>
        <v>3.6042530185619032E-4</v>
      </c>
      <c r="CV7" s="38">
        <v>635</v>
      </c>
      <c r="CW7" s="38">
        <v>52</v>
      </c>
      <c r="CX7" s="84">
        <f t="shared" si="51"/>
        <v>8.1889763779527558E-2</v>
      </c>
      <c r="CY7" s="84">
        <f t="shared" si="52"/>
        <v>4.685528924130474E-3</v>
      </c>
      <c r="CZ7" s="38">
        <v>1516</v>
      </c>
      <c r="DA7" s="38">
        <v>91</v>
      </c>
      <c r="DB7" s="84">
        <f t="shared" si="53"/>
        <v>6.0026385224274406E-2</v>
      </c>
      <c r="DC7" s="84">
        <f t="shared" si="89"/>
        <v>8.1996756172283292E-3</v>
      </c>
      <c r="DD7" s="52">
        <v>5045</v>
      </c>
      <c r="DE7" s="52">
        <v>767</v>
      </c>
      <c r="DF7" s="52">
        <v>2001</v>
      </c>
      <c r="DG7" s="52">
        <v>1237</v>
      </c>
      <c r="DH7" s="52">
        <v>1040</v>
      </c>
      <c r="DI7" s="77">
        <f t="shared" si="54"/>
        <v>0.15203171456888007</v>
      </c>
      <c r="DJ7" s="77">
        <f t="shared" si="55"/>
        <v>0.39663032705649159</v>
      </c>
      <c r="DK7" s="77">
        <f t="shared" si="56"/>
        <v>0.45133795837462837</v>
      </c>
      <c r="DL7" s="52">
        <v>5562</v>
      </c>
      <c r="DM7" s="52">
        <v>533</v>
      </c>
      <c r="DN7" s="52">
        <v>2373</v>
      </c>
      <c r="DO7" s="52">
        <v>1565</v>
      </c>
      <c r="DP7" s="52">
        <v>1091</v>
      </c>
      <c r="DQ7" s="77">
        <f t="shared" si="57"/>
        <v>9.5828838547285147E-2</v>
      </c>
      <c r="DR7" s="77">
        <f t="shared" si="58"/>
        <v>0.4266450916936354</v>
      </c>
      <c r="DS7" s="77">
        <f t="shared" si="59"/>
        <v>0.47752606975907946</v>
      </c>
      <c r="DT7" s="52">
        <f t="shared" si="60"/>
        <v>10607</v>
      </c>
      <c r="DU7" s="52">
        <f t="shared" si="61"/>
        <v>1300</v>
      </c>
      <c r="DV7" s="52">
        <f t="shared" si="62"/>
        <v>4374</v>
      </c>
      <c r="DW7" s="52">
        <f t="shared" si="63"/>
        <v>2802</v>
      </c>
      <c r="DX7" s="52">
        <f t="shared" si="64"/>
        <v>2131</v>
      </c>
      <c r="DY7" s="76">
        <f t="shared" si="65"/>
        <v>0.12256057320637315</v>
      </c>
      <c r="DZ7" s="76">
        <f t="shared" si="66"/>
        <v>0.41236919015744322</v>
      </c>
      <c r="EA7" s="76">
        <f t="shared" si="67"/>
        <v>0.46507023663618363</v>
      </c>
      <c r="EB7" s="52">
        <v>6645</v>
      </c>
      <c r="EC7" s="51">
        <v>692</v>
      </c>
      <c r="ED7" s="76">
        <f t="shared" si="68"/>
        <v>0.10413844996237773</v>
      </c>
      <c r="EE7" s="52">
        <v>1425</v>
      </c>
      <c r="EF7" s="76">
        <f t="shared" si="68"/>
        <v>0.2144469525959368</v>
      </c>
      <c r="EG7" s="52">
        <v>2454</v>
      </c>
      <c r="EH7" s="76">
        <f t="shared" ref="EH7" si="97">EG7/$EB7</f>
        <v>0.3693002257336343</v>
      </c>
      <c r="EI7" s="52">
        <v>3520</v>
      </c>
      <c r="EJ7" s="76">
        <f t="shared" ref="EJ7" si="98">EI7/$EB7</f>
        <v>0.52972159518434914</v>
      </c>
      <c r="EK7" s="52">
        <v>4926</v>
      </c>
      <c r="EL7" s="76">
        <f t="shared" ref="EL7" si="99">EK7/$EB7</f>
        <v>0.7413092550790068</v>
      </c>
      <c r="EM7" s="52">
        <v>5704</v>
      </c>
      <c r="EN7" s="76">
        <f t="shared" ref="EN7" si="100">EM7/$EB7</f>
        <v>0.85838976674191125</v>
      </c>
      <c r="EO7" s="87">
        <v>59379</v>
      </c>
      <c r="EP7" s="87">
        <v>40909</v>
      </c>
      <c r="EQ7" s="87">
        <v>68486</v>
      </c>
      <c r="ER7" s="87">
        <v>75060</v>
      </c>
      <c r="ES7" s="87">
        <v>46954</v>
      </c>
      <c r="ET7" s="52">
        <v>4845</v>
      </c>
      <c r="EU7" s="52">
        <v>359</v>
      </c>
      <c r="EV7" s="76">
        <f t="shared" si="73"/>
        <v>7.4097007223942205E-2</v>
      </c>
      <c r="EW7" s="52">
        <v>5404</v>
      </c>
      <c r="EX7" s="52">
        <v>518</v>
      </c>
      <c r="EY7" s="76">
        <f t="shared" si="74"/>
        <v>9.585492227979274E-2</v>
      </c>
      <c r="EZ7" s="52">
        <f t="shared" si="75"/>
        <v>10249</v>
      </c>
      <c r="FA7" s="52">
        <f t="shared" si="76"/>
        <v>877</v>
      </c>
      <c r="FB7" s="76">
        <f t="shared" si="77"/>
        <v>8.5569323836471853E-2</v>
      </c>
      <c r="FC7" s="52">
        <v>10249</v>
      </c>
      <c r="FD7" s="52">
        <v>877</v>
      </c>
      <c r="FE7" s="76">
        <f t="shared" si="78"/>
        <v>8.5569323836471853E-2</v>
      </c>
      <c r="FF7" s="52">
        <v>1756</v>
      </c>
      <c r="FG7" s="76">
        <f t="shared" si="78"/>
        <v>0.17133378866230853</v>
      </c>
      <c r="FH7" s="52">
        <v>2369</v>
      </c>
      <c r="FI7" s="76">
        <f t="shared" ref="FI7" si="101">FH7/$FC7</f>
        <v>0.23114450190262464</v>
      </c>
      <c r="FJ7" s="52">
        <v>2829</v>
      </c>
      <c r="FK7" s="76">
        <f t="shared" ref="FK7" si="102">FJ7/$FC7</f>
        <v>0.27602692945653234</v>
      </c>
      <c r="FL7" s="52">
        <v>5099</v>
      </c>
      <c r="FM7" s="76">
        <f t="shared" ref="FM7" si="103">FL7/$FC7</f>
        <v>0.49751195238559859</v>
      </c>
      <c r="FN7" s="52">
        <v>731</v>
      </c>
      <c r="FO7" s="76">
        <v>0.23733766233766235</v>
      </c>
      <c r="FP7" s="52">
        <v>19</v>
      </c>
      <c r="FQ7" s="76">
        <v>6.1688311688311692E-3</v>
      </c>
      <c r="FR7" s="52">
        <v>121</v>
      </c>
      <c r="FS7" s="76">
        <v>6.1577608142493641E-2</v>
      </c>
      <c r="FT7" s="51">
        <v>0</v>
      </c>
      <c r="FU7" s="76">
        <v>0</v>
      </c>
      <c r="FV7" s="52">
        <v>735</v>
      </c>
      <c r="FW7" s="76">
        <v>0.24614869390488947</v>
      </c>
      <c r="FX7" s="52">
        <v>12</v>
      </c>
      <c r="FY7" s="76">
        <v>4.0187541862022769E-3</v>
      </c>
      <c r="FZ7" s="52">
        <v>146</v>
      </c>
      <c r="GA7" s="76">
        <v>5.6677018633540376E-2</v>
      </c>
      <c r="GB7" s="52">
        <v>0</v>
      </c>
      <c r="GC7" s="76">
        <v>0</v>
      </c>
      <c r="GD7" s="52">
        <v>1733</v>
      </c>
      <c r="GE7" s="65">
        <v>0.1633826718204959</v>
      </c>
      <c r="GF7" s="52">
        <v>31</v>
      </c>
      <c r="GG7" s="65">
        <v>2.9225982841519752E-3</v>
      </c>
      <c r="GH7" s="52">
        <v>6645</v>
      </c>
      <c r="GI7" s="52">
        <v>1430</v>
      </c>
      <c r="GJ7" s="76">
        <f t="shared" si="82"/>
        <v>0.21519939804364183</v>
      </c>
      <c r="GK7" s="52">
        <v>523</v>
      </c>
      <c r="GL7" s="76">
        <f t="shared" si="83"/>
        <v>0.36573426573426571</v>
      </c>
      <c r="GM7" s="52">
        <v>662</v>
      </c>
      <c r="GN7" s="76">
        <f t="shared" si="84"/>
        <v>0.46293706293706294</v>
      </c>
      <c r="GO7" s="52">
        <v>5215</v>
      </c>
      <c r="GP7" s="76">
        <f t="shared" si="85"/>
        <v>0.78480060195635815</v>
      </c>
      <c r="GQ7" s="52">
        <v>4068</v>
      </c>
      <c r="GR7" s="76">
        <f t="shared" si="86"/>
        <v>0.78005752636625125</v>
      </c>
      <c r="GS7" s="52">
        <v>1143</v>
      </c>
      <c r="GT7" s="76">
        <f t="shared" si="87"/>
        <v>0.21917545541706615</v>
      </c>
    </row>
    <row r="8" spans="1:202" x14ac:dyDescent="0.25">
      <c r="A8" t="s">
        <v>180</v>
      </c>
      <c r="B8" s="69">
        <v>16214</v>
      </c>
      <c r="C8" s="69">
        <v>6409</v>
      </c>
      <c r="D8" s="69">
        <v>4740</v>
      </c>
      <c r="E8" s="69">
        <v>1707</v>
      </c>
      <c r="F8" s="69">
        <v>416</v>
      </c>
      <c r="G8" s="71">
        <f t="shared" si="2"/>
        <v>0.39527568767731591</v>
      </c>
      <c r="H8" s="71">
        <f t="shared" si="3"/>
        <v>0.29233995312692734</v>
      </c>
      <c r="I8" s="71">
        <f t="shared" si="4"/>
        <v>0.10527938818305169</v>
      </c>
      <c r="J8" s="71">
        <f t="shared" si="5"/>
        <v>2.5656839768101642E-2</v>
      </c>
      <c r="K8" s="69">
        <v>2388</v>
      </c>
      <c r="L8" s="72">
        <f t="shared" si="6"/>
        <v>0.5037974683544304</v>
      </c>
      <c r="M8" s="69">
        <v>2352</v>
      </c>
      <c r="N8" s="72">
        <f t="shared" si="7"/>
        <v>0.4962025316455696</v>
      </c>
      <c r="O8" s="75">
        <v>53.6</v>
      </c>
      <c r="P8" s="52">
        <v>7557</v>
      </c>
      <c r="Q8" s="52">
        <v>4382</v>
      </c>
      <c r="R8" s="76">
        <f t="shared" si="8"/>
        <v>0.5798597326981606</v>
      </c>
      <c r="S8" s="52">
        <v>3410</v>
      </c>
      <c r="T8" s="77">
        <f t="shared" si="9"/>
        <v>0.45123726346433768</v>
      </c>
      <c r="U8" s="69">
        <v>2388</v>
      </c>
      <c r="V8" s="52">
        <v>131</v>
      </c>
      <c r="W8" s="76">
        <f t="shared" si="10"/>
        <v>5.4857621440536013E-2</v>
      </c>
      <c r="X8" s="52">
        <v>1658</v>
      </c>
      <c r="Y8" s="78">
        <f t="shared" si="11"/>
        <v>0.69430485762144056</v>
      </c>
      <c r="Z8" s="52">
        <v>77</v>
      </c>
      <c r="AA8" s="76">
        <f t="shared" si="12"/>
        <v>3.2244556113902846E-2</v>
      </c>
      <c r="AB8" s="52">
        <v>221</v>
      </c>
      <c r="AC8" s="76">
        <f t="shared" si="13"/>
        <v>9.2546063651591293E-2</v>
      </c>
      <c r="AD8" s="52">
        <v>301</v>
      </c>
      <c r="AE8" s="76">
        <f t="shared" si="14"/>
        <v>0.12604690117252931</v>
      </c>
      <c r="AF8" s="52">
        <v>2352</v>
      </c>
      <c r="AG8" s="52">
        <v>72</v>
      </c>
      <c r="AH8" s="76">
        <f t="shared" si="15"/>
        <v>3.0612244897959183E-2</v>
      </c>
      <c r="AI8" s="52">
        <v>1386</v>
      </c>
      <c r="AJ8" s="76">
        <f t="shared" si="16"/>
        <v>0.5892857142857143</v>
      </c>
      <c r="AK8" s="52">
        <v>26</v>
      </c>
      <c r="AL8" s="76">
        <f t="shared" si="17"/>
        <v>1.1054421768707483E-2</v>
      </c>
      <c r="AM8" s="52">
        <v>581</v>
      </c>
      <c r="AN8" s="76">
        <f t="shared" si="18"/>
        <v>0.24702380952380953</v>
      </c>
      <c r="AO8" s="52">
        <v>287</v>
      </c>
      <c r="AP8" s="76">
        <f t="shared" si="19"/>
        <v>0.12202380952380952</v>
      </c>
      <c r="AQ8" s="52">
        <f t="shared" si="20"/>
        <v>4740</v>
      </c>
      <c r="AR8" s="52">
        <f t="shared" si="21"/>
        <v>203</v>
      </c>
      <c r="AS8" s="76">
        <f t="shared" si="22"/>
        <v>4.2827004219409284E-2</v>
      </c>
      <c r="AT8" s="52">
        <f t="shared" si="23"/>
        <v>3044</v>
      </c>
      <c r="AU8" s="76">
        <f t="shared" si="24"/>
        <v>0.64219409282700424</v>
      </c>
      <c r="AV8" s="52">
        <f t="shared" si="25"/>
        <v>103</v>
      </c>
      <c r="AW8" s="76">
        <f t="shared" si="26"/>
        <v>2.1729957805907172E-2</v>
      </c>
      <c r="AX8" s="52">
        <f t="shared" si="27"/>
        <v>802</v>
      </c>
      <c r="AY8" s="76">
        <f t="shared" si="28"/>
        <v>0.16919831223628692</v>
      </c>
      <c r="AZ8" s="52">
        <f t="shared" si="29"/>
        <v>588</v>
      </c>
      <c r="BA8" s="76">
        <f t="shared" si="30"/>
        <v>0.1240506329113924</v>
      </c>
      <c r="BB8" s="61">
        <v>2364</v>
      </c>
      <c r="BC8" s="61">
        <v>772</v>
      </c>
      <c r="BD8" s="80">
        <f t="shared" si="31"/>
        <v>0.32656514382402707</v>
      </c>
      <c r="BE8" s="61">
        <v>2320</v>
      </c>
      <c r="BF8" s="61">
        <v>579</v>
      </c>
      <c r="BG8" s="80">
        <f t="shared" si="0"/>
        <v>0.24956896551724139</v>
      </c>
      <c r="BH8" s="81">
        <f t="shared" si="32"/>
        <v>4684</v>
      </c>
      <c r="BI8" s="81">
        <f t="shared" si="33"/>
        <v>1351</v>
      </c>
      <c r="BJ8" s="82">
        <f t="shared" si="34"/>
        <v>0.28842869342442357</v>
      </c>
      <c r="BK8" s="52">
        <v>4740</v>
      </c>
      <c r="BL8" s="52">
        <v>1196</v>
      </c>
      <c r="BM8" s="76">
        <f t="shared" si="35"/>
        <v>0.25232067510548523</v>
      </c>
      <c r="BN8" s="52">
        <v>2388</v>
      </c>
      <c r="BO8" s="52">
        <v>521</v>
      </c>
      <c r="BP8" s="76">
        <f t="shared" si="36"/>
        <v>0.21817420435510887</v>
      </c>
      <c r="BQ8" s="52">
        <v>2352</v>
      </c>
      <c r="BR8" s="52">
        <v>675</v>
      </c>
      <c r="BS8" s="76">
        <f t="shared" si="37"/>
        <v>0.28698979591836737</v>
      </c>
      <c r="BT8" s="38">
        <v>16608</v>
      </c>
      <c r="BU8" s="38">
        <v>5126</v>
      </c>
      <c r="BV8" s="84">
        <f t="shared" si="38"/>
        <v>0.30864643545279385</v>
      </c>
      <c r="BW8" s="84">
        <f t="shared" si="39"/>
        <v>1</v>
      </c>
      <c r="BX8" s="38">
        <v>14100</v>
      </c>
      <c r="BY8" s="38">
        <v>4800</v>
      </c>
      <c r="BZ8" s="84">
        <f t="shared" si="40"/>
        <v>0.34042553191489361</v>
      </c>
      <c r="CA8" s="84">
        <f t="shared" si="41"/>
        <v>0.93640265314085058</v>
      </c>
      <c r="CB8" s="38">
        <v>87</v>
      </c>
      <c r="CC8" s="38">
        <v>9</v>
      </c>
      <c r="CD8" s="84">
        <f t="shared" si="42"/>
        <v>0.10344827586206896</v>
      </c>
      <c r="CE8" s="84">
        <f t="shared" si="88"/>
        <v>1.7557549746390949E-3</v>
      </c>
      <c r="CF8" s="38">
        <v>1464</v>
      </c>
      <c r="CG8" s="38">
        <v>205</v>
      </c>
      <c r="CH8" s="84">
        <f t="shared" si="43"/>
        <v>0.14002732240437157</v>
      </c>
      <c r="CI8" s="84">
        <f t="shared" si="44"/>
        <v>3.9992196644557158E-2</v>
      </c>
      <c r="CJ8" s="38">
        <v>85</v>
      </c>
      <c r="CK8" s="38">
        <v>10</v>
      </c>
      <c r="CL8" s="85">
        <f t="shared" si="45"/>
        <v>0.11764705882352941</v>
      </c>
      <c r="CM8" s="84">
        <f t="shared" si="46"/>
        <v>1.9508388607101053E-3</v>
      </c>
      <c r="CN8" s="38">
        <v>2</v>
      </c>
      <c r="CO8" s="38">
        <v>1</v>
      </c>
      <c r="CP8" s="85">
        <f t="shared" si="47"/>
        <v>0.5</v>
      </c>
      <c r="CQ8" s="84">
        <f t="shared" si="48"/>
        <v>1.9508388607101054E-4</v>
      </c>
      <c r="CR8" s="29">
        <v>42</v>
      </c>
      <c r="CS8" s="29">
        <v>0</v>
      </c>
      <c r="CT8" s="30">
        <f t="shared" si="49"/>
        <v>0</v>
      </c>
      <c r="CU8" s="30">
        <f t="shared" si="50"/>
        <v>0</v>
      </c>
      <c r="CV8" s="38">
        <v>461</v>
      </c>
      <c r="CW8" s="38">
        <v>65</v>
      </c>
      <c r="CX8" s="84">
        <f t="shared" si="51"/>
        <v>0.14099783080260303</v>
      </c>
      <c r="CY8" s="84">
        <f t="shared" si="52"/>
        <v>1.2680452594615685E-2</v>
      </c>
      <c r="CZ8" s="38">
        <v>409</v>
      </c>
      <c r="DA8" s="38">
        <v>36</v>
      </c>
      <c r="DB8" s="84">
        <f t="shared" si="53"/>
        <v>8.8019559902200492E-2</v>
      </c>
      <c r="DC8" s="84">
        <f t="shared" si="89"/>
        <v>7.0230198985563796E-3</v>
      </c>
      <c r="DD8" s="52">
        <v>2388</v>
      </c>
      <c r="DE8" s="52">
        <v>67</v>
      </c>
      <c r="DF8" s="52">
        <v>723</v>
      </c>
      <c r="DG8" s="52">
        <v>702</v>
      </c>
      <c r="DH8" s="52">
        <v>896</v>
      </c>
      <c r="DI8" s="77">
        <f t="shared" si="54"/>
        <v>2.8056951423785594E-2</v>
      </c>
      <c r="DJ8" s="77">
        <f t="shared" si="55"/>
        <v>0.30276381909547739</v>
      </c>
      <c r="DK8" s="77">
        <f t="shared" si="56"/>
        <v>0.66917922948073705</v>
      </c>
      <c r="DL8" s="52">
        <v>2352</v>
      </c>
      <c r="DM8" s="52">
        <v>129</v>
      </c>
      <c r="DN8" s="52">
        <v>693</v>
      </c>
      <c r="DO8" s="52">
        <v>688</v>
      </c>
      <c r="DP8" s="52">
        <v>842</v>
      </c>
      <c r="DQ8" s="77">
        <f t="shared" si="57"/>
        <v>5.4846938775510203E-2</v>
      </c>
      <c r="DR8" s="77">
        <f t="shared" si="58"/>
        <v>0.29464285714285715</v>
      </c>
      <c r="DS8" s="77">
        <f t="shared" si="59"/>
        <v>0.65051020408163263</v>
      </c>
      <c r="DT8" s="52">
        <f t="shared" si="60"/>
        <v>4740</v>
      </c>
      <c r="DU8" s="52">
        <f t="shared" si="61"/>
        <v>196</v>
      </c>
      <c r="DV8" s="52">
        <f t="shared" si="62"/>
        <v>1416</v>
      </c>
      <c r="DW8" s="52">
        <f t="shared" si="63"/>
        <v>1390</v>
      </c>
      <c r="DX8" s="52">
        <f t="shared" si="64"/>
        <v>1738</v>
      </c>
      <c r="DY8" s="76">
        <f t="shared" si="65"/>
        <v>4.1350210970464138E-2</v>
      </c>
      <c r="DZ8" s="76">
        <f t="shared" si="66"/>
        <v>0.29873417721518986</v>
      </c>
      <c r="EA8" s="76">
        <f t="shared" si="67"/>
        <v>0.65991561181434599</v>
      </c>
      <c r="EB8" s="52">
        <v>3056</v>
      </c>
      <c r="EC8" s="51">
        <v>203</v>
      </c>
      <c r="ED8" s="76">
        <f t="shared" si="68"/>
        <v>6.6426701570680632E-2</v>
      </c>
      <c r="EE8" s="52">
        <v>568</v>
      </c>
      <c r="EF8" s="76">
        <f t="shared" si="68"/>
        <v>0.18586387434554974</v>
      </c>
      <c r="EG8" s="52">
        <v>909</v>
      </c>
      <c r="EH8" s="76">
        <f t="shared" ref="EH8" si="104">EG8/$EB8</f>
        <v>0.2974476439790576</v>
      </c>
      <c r="EI8" s="52">
        <v>1317</v>
      </c>
      <c r="EJ8" s="76">
        <f t="shared" ref="EJ8" si="105">EI8/$EB8</f>
        <v>0.43095549738219896</v>
      </c>
      <c r="EK8" s="52">
        <v>2111</v>
      </c>
      <c r="EL8" s="76">
        <f t="shared" ref="EL8" si="106">EK8/$EB8</f>
        <v>0.69077225130890052</v>
      </c>
      <c r="EM8" s="52">
        <v>2563</v>
      </c>
      <c r="EN8" s="76">
        <f t="shared" ref="EN8" si="107">EM8/$EB8</f>
        <v>0.83867801047120416</v>
      </c>
      <c r="EO8" s="87">
        <v>67266</v>
      </c>
      <c r="EP8" s="87">
        <v>61111</v>
      </c>
      <c r="EQ8" s="87">
        <v>75705</v>
      </c>
      <c r="ER8" s="87">
        <v>82027</v>
      </c>
      <c r="ES8" s="87">
        <v>55701</v>
      </c>
      <c r="ET8" s="52">
        <v>2364</v>
      </c>
      <c r="EU8" s="52">
        <v>109</v>
      </c>
      <c r="EV8" s="76">
        <f t="shared" si="73"/>
        <v>4.6108291032148897E-2</v>
      </c>
      <c r="EW8" s="52">
        <v>2320</v>
      </c>
      <c r="EX8" s="52">
        <v>136</v>
      </c>
      <c r="EY8" s="76">
        <f t="shared" si="74"/>
        <v>5.8620689655172413E-2</v>
      </c>
      <c r="EZ8" s="52">
        <f t="shared" si="75"/>
        <v>4684</v>
      </c>
      <c r="FA8" s="52">
        <f t="shared" si="76"/>
        <v>245</v>
      </c>
      <c r="FB8" s="76">
        <f t="shared" si="77"/>
        <v>5.2305721605465413E-2</v>
      </c>
      <c r="FC8" s="52">
        <v>4684</v>
      </c>
      <c r="FD8" s="52">
        <v>245</v>
      </c>
      <c r="FE8" s="76">
        <f t="shared" si="78"/>
        <v>5.2305721605465413E-2</v>
      </c>
      <c r="FF8" s="52">
        <v>632</v>
      </c>
      <c r="FG8" s="76">
        <f t="shared" si="78"/>
        <v>0.1349274124679761</v>
      </c>
      <c r="FH8" s="52">
        <v>953</v>
      </c>
      <c r="FI8" s="76">
        <f t="shared" ref="FI8" si="108">FH8/$FC8</f>
        <v>0.20345858240819811</v>
      </c>
      <c r="FJ8" s="52">
        <v>1157</v>
      </c>
      <c r="FK8" s="76">
        <f t="shared" ref="FK8" si="109">FJ8/$FC8</f>
        <v>0.24701110162254483</v>
      </c>
      <c r="FL8" s="52">
        <v>1990</v>
      </c>
      <c r="FM8" s="76">
        <f t="shared" ref="FM8" si="110">FL8/$FC8</f>
        <v>0.42485055508112723</v>
      </c>
      <c r="FN8" s="52">
        <v>390</v>
      </c>
      <c r="FO8" s="76">
        <v>0.25210084033613445</v>
      </c>
      <c r="FP8" s="52">
        <v>8</v>
      </c>
      <c r="FQ8" s="76">
        <v>5.1712992889463476E-3</v>
      </c>
      <c r="FR8" s="52">
        <v>55</v>
      </c>
      <c r="FS8" s="76">
        <v>6.5398335315101072E-2</v>
      </c>
      <c r="FT8" s="51">
        <v>0</v>
      </c>
      <c r="FU8" s="76">
        <v>0</v>
      </c>
      <c r="FV8" s="52">
        <v>363</v>
      </c>
      <c r="FW8" s="76">
        <v>0.24427994616419918</v>
      </c>
      <c r="FX8" s="52">
        <v>0</v>
      </c>
      <c r="FY8" s="76">
        <v>0</v>
      </c>
      <c r="FZ8" s="52">
        <v>60</v>
      </c>
      <c r="GA8" s="76">
        <v>6.9284064665127015E-2</v>
      </c>
      <c r="GB8" s="52">
        <v>0</v>
      </c>
      <c r="GC8" s="76">
        <v>0</v>
      </c>
      <c r="GD8" s="52">
        <v>868</v>
      </c>
      <c r="GE8" s="65">
        <v>0.18312236286919831</v>
      </c>
      <c r="GF8" s="52">
        <v>8</v>
      </c>
      <c r="GG8" s="65">
        <v>1.6877637130801688E-3</v>
      </c>
      <c r="GH8" s="52">
        <v>3056</v>
      </c>
      <c r="GI8" s="52">
        <v>384</v>
      </c>
      <c r="GJ8" s="76">
        <f t="shared" si="82"/>
        <v>0.1256544502617801</v>
      </c>
      <c r="GK8" s="52">
        <v>170</v>
      </c>
      <c r="GL8" s="76">
        <f t="shared" si="83"/>
        <v>0.44270833333333331</v>
      </c>
      <c r="GM8" s="52">
        <v>163</v>
      </c>
      <c r="GN8" s="76">
        <f t="shared" si="84"/>
        <v>0.42447916666666669</v>
      </c>
      <c r="GO8" s="52">
        <v>2672</v>
      </c>
      <c r="GP8" s="76">
        <f t="shared" si="85"/>
        <v>0.87434554973821987</v>
      </c>
      <c r="GQ8" s="52">
        <v>2053</v>
      </c>
      <c r="GR8" s="76">
        <f t="shared" si="86"/>
        <v>0.76833832335329344</v>
      </c>
      <c r="GS8" s="52">
        <v>615</v>
      </c>
      <c r="GT8" s="76">
        <f t="shared" si="87"/>
        <v>0.23016467065868262</v>
      </c>
    </row>
    <row r="9" spans="1:202" x14ac:dyDescent="0.25">
      <c r="A9" t="s">
        <v>181</v>
      </c>
      <c r="B9" s="69">
        <v>268393</v>
      </c>
      <c r="C9" s="69">
        <v>57772</v>
      </c>
      <c r="D9" s="69">
        <v>41750</v>
      </c>
      <c r="E9" s="69">
        <v>16475</v>
      </c>
      <c r="F9" s="69">
        <v>4697</v>
      </c>
      <c r="G9" s="71">
        <f t="shared" si="2"/>
        <v>0.21525151550152202</v>
      </c>
      <c r="H9" s="71">
        <f t="shared" si="3"/>
        <v>0.15555547275823139</v>
      </c>
      <c r="I9" s="71">
        <f t="shared" si="4"/>
        <v>6.1383866196212271E-2</v>
      </c>
      <c r="J9" s="71">
        <f t="shared" si="5"/>
        <v>1.7500456420249409E-2</v>
      </c>
      <c r="K9" s="69">
        <v>18930</v>
      </c>
      <c r="L9" s="72">
        <f t="shared" si="6"/>
        <v>0.45341317365269462</v>
      </c>
      <c r="M9" s="69">
        <v>22820</v>
      </c>
      <c r="N9" s="72">
        <f t="shared" si="7"/>
        <v>0.54658682634730538</v>
      </c>
      <c r="O9" s="75">
        <v>37.799999999999997</v>
      </c>
      <c r="P9" s="52">
        <v>109096</v>
      </c>
      <c r="Q9" s="52">
        <v>40099</v>
      </c>
      <c r="R9" s="76">
        <f t="shared" si="8"/>
        <v>0.36755701400601304</v>
      </c>
      <c r="S9" s="52">
        <v>29673</v>
      </c>
      <c r="T9" s="77">
        <f t="shared" si="9"/>
        <v>0.27198980714233334</v>
      </c>
      <c r="U9" s="69">
        <v>18930</v>
      </c>
      <c r="V9" s="52">
        <v>1120</v>
      </c>
      <c r="W9" s="76">
        <f t="shared" si="10"/>
        <v>5.9165346011621767E-2</v>
      </c>
      <c r="X9" s="52">
        <v>12662</v>
      </c>
      <c r="Y9" s="78">
        <f t="shared" si="11"/>
        <v>0.66888536714210245</v>
      </c>
      <c r="Z9" s="52">
        <v>502</v>
      </c>
      <c r="AA9" s="76">
        <f t="shared" si="12"/>
        <v>2.6518753301637613E-2</v>
      </c>
      <c r="AB9" s="52">
        <v>1892</v>
      </c>
      <c r="AC9" s="76">
        <f t="shared" si="13"/>
        <v>9.9947173798203906E-2</v>
      </c>
      <c r="AD9" s="52">
        <v>2754</v>
      </c>
      <c r="AE9" s="76">
        <f t="shared" si="14"/>
        <v>0.14548335974643423</v>
      </c>
      <c r="AF9" s="52">
        <v>22820</v>
      </c>
      <c r="AG9" s="52">
        <v>1395</v>
      </c>
      <c r="AH9" s="76">
        <f t="shared" si="15"/>
        <v>6.1130587204206839E-2</v>
      </c>
      <c r="AI9" s="52">
        <v>10313</v>
      </c>
      <c r="AJ9" s="76">
        <f t="shared" si="16"/>
        <v>0.45192813321647679</v>
      </c>
      <c r="AK9" s="52">
        <v>558</v>
      </c>
      <c r="AL9" s="76">
        <f t="shared" si="17"/>
        <v>2.4452234881682734E-2</v>
      </c>
      <c r="AM9" s="52">
        <v>6594</v>
      </c>
      <c r="AN9" s="76">
        <f t="shared" si="18"/>
        <v>0.28895705521472392</v>
      </c>
      <c r="AO9" s="52">
        <v>3960</v>
      </c>
      <c r="AP9" s="76">
        <f t="shared" si="19"/>
        <v>0.17353198948290974</v>
      </c>
      <c r="AQ9" s="52">
        <f t="shared" si="20"/>
        <v>41750</v>
      </c>
      <c r="AR9" s="52">
        <f t="shared" si="21"/>
        <v>2515</v>
      </c>
      <c r="AS9" s="76">
        <f t="shared" si="22"/>
        <v>6.0239520958083832E-2</v>
      </c>
      <c r="AT9" s="52">
        <f t="shared" si="23"/>
        <v>22975</v>
      </c>
      <c r="AU9" s="76">
        <f t="shared" si="24"/>
        <v>0.55029940119760479</v>
      </c>
      <c r="AV9" s="52">
        <f t="shared" si="25"/>
        <v>1060</v>
      </c>
      <c r="AW9" s="76">
        <f t="shared" si="26"/>
        <v>2.5389221556886228E-2</v>
      </c>
      <c r="AX9" s="52">
        <f t="shared" si="27"/>
        <v>8486</v>
      </c>
      <c r="AY9" s="76">
        <f t="shared" si="28"/>
        <v>0.20325748502994012</v>
      </c>
      <c r="AZ9" s="52">
        <f t="shared" si="29"/>
        <v>6714</v>
      </c>
      <c r="BA9" s="76">
        <f t="shared" si="30"/>
        <v>0.16081437125748502</v>
      </c>
      <c r="BB9" s="61">
        <v>18685</v>
      </c>
      <c r="BC9" s="61">
        <v>5410</v>
      </c>
      <c r="BD9" s="80">
        <f t="shared" si="31"/>
        <v>0.28953706181428956</v>
      </c>
      <c r="BE9" s="61">
        <v>22228</v>
      </c>
      <c r="BF9" s="61">
        <v>5900</v>
      </c>
      <c r="BG9" s="80">
        <f t="shared" si="0"/>
        <v>0.2654309879431348</v>
      </c>
      <c r="BH9" s="81">
        <f t="shared" si="32"/>
        <v>40913</v>
      </c>
      <c r="BI9" s="81">
        <f t="shared" si="33"/>
        <v>11310</v>
      </c>
      <c r="BJ9" s="82">
        <f t="shared" si="34"/>
        <v>0.27644025126487914</v>
      </c>
      <c r="BK9" s="52">
        <v>41750</v>
      </c>
      <c r="BL9" s="52">
        <v>12907</v>
      </c>
      <c r="BM9" s="76">
        <f t="shared" si="35"/>
        <v>0.30914970059880237</v>
      </c>
      <c r="BN9" s="52">
        <v>18930</v>
      </c>
      <c r="BO9" s="52">
        <v>4175</v>
      </c>
      <c r="BP9" s="76">
        <f t="shared" si="36"/>
        <v>0.22054939249867936</v>
      </c>
      <c r="BQ9" s="52">
        <v>22820</v>
      </c>
      <c r="BR9" s="52">
        <v>8732</v>
      </c>
      <c r="BS9" s="76">
        <f t="shared" si="37"/>
        <v>0.38264680105170901</v>
      </c>
      <c r="BT9" s="38">
        <v>270036</v>
      </c>
      <c r="BU9" s="38">
        <v>44663</v>
      </c>
      <c r="BV9" s="84">
        <f t="shared" si="38"/>
        <v>0.16539646565643099</v>
      </c>
      <c r="BW9" s="84">
        <f t="shared" si="39"/>
        <v>1</v>
      </c>
      <c r="BX9" s="38">
        <v>213154</v>
      </c>
      <c r="BY9" s="38">
        <v>41982</v>
      </c>
      <c r="BZ9" s="84">
        <f t="shared" si="40"/>
        <v>0.19695619129831013</v>
      </c>
      <c r="CA9" s="84">
        <f t="shared" si="41"/>
        <v>0.93997268432483261</v>
      </c>
      <c r="CB9" s="38">
        <v>7888</v>
      </c>
      <c r="CC9" s="38">
        <v>265</v>
      </c>
      <c r="CD9" s="84">
        <f t="shared" si="42"/>
        <v>3.3595334685598374E-2</v>
      </c>
      <c r="CE9" s="84">
        <f t="shared" si="88"/>
        <v>5.9333228847144167E-3</v>
      </c>
      <c r="CF9" s="38">
        <v>6724</v>
      </c>
      <c r="CG9" s="38">
        <v>710</v>
      </c>
      <c r="CH9" s="84">
        <f t="shared" si="43"/>
        <v>0.10559190957763236</v>
      </c>
      <c r="CI9" s="84">
        <f t="shared" si="44"/>
        <v>1.5896827351499002E-2</v>
      </c>
      <c r="CJ9" s="38">
        <v>9578</v>
      </c>
      <c r="CK9" s="38">
        <v>474</v>
      </c>
      <c r="CL9" s="85">
        <f t="shared" si="45"/>
        <v>4.9488410941741494E-2</v>
      </c>
      <c r="CM9" s="84">
        <f t="shared" si="46"/>
        <v>1.0612811499451447E-2</v>
      </c>
      <c r="CN9" s="38">
        <v>130</v>
      </c>
      <c r="CO9" s="38">
        <v>14</v>
      </c>
      <c r="CP9" s="85">
        <f t="shared" si="47"/>
        <v>0.1076923076923077</v>
      </c>
      <c r="CQ9" s="84">
        <f t="shared" si="48"/>
        <v>3.1345856749434657E-4</v>
      </c>
      <c r="CR9" s="29">
        <v>5458</v>
      </c>
      <c r="CS9" s="29">
        <v>31</v>
      </c>
      <c r="CT9" s="30">
        <f t="shared" si="49"/>
        <v>5.6797361670941739E-3</v>
      </c>
      <c r="CU9" s="30">
        <f t="shared" si="50"/>
        <v>6.9408682802319592E-4</v>
      </c>
      <c r="CV9" s="38">
        <v>5916</v>
      </c>
      <c r="CW9" s="38">
        <v>187</v>
      </c>
      <c r="CX9" s="84">
        <f t="shared" si="51"/>
        <v>3.1609195402298854E-2</v>
      </c>
      <c r="CY9" s="84">
        <f t="shared" si="52"/>
        <v>4.1869108658173435E-3</v>
      </c>
      <c r="CZ9" s="38">
        <v>26646</v>
      </c>
      <c r="DA9" s="38">
        <v>1031</v>
      </c>
      <c r="DB9" s="84">
        <f t="shared" si="53"/>
        <v>3.8692486677174807E-2</v>
      </c>
      <c r="DC9" s="84">
        <f t="shared" si="89"/>
        <v>2.3083984506190806E-2</v>
      </c>
      <c r="DD9" s="52">
        <v>18930</v>
      </c>
      <c r="DE9" s="52">
        <v>1284</v>
      </c>
      <c r="DF9" s="52">
        <v>6291</v>
      </c>
      <c r="DG9" s="52">
        <v>5833</v>
      </c>
      <c r="DH9" s="52">
        <v>5522</v>
      </c>
      <c r="DI9" s="77">
        <f t="shared" si="54"/>
        <v>6.7828843106180661E-2</v>
      </c>
      <c r="DJ9" s="77">
        <f t="shared" si="55"/>
        <v>0.33232963549920763</v>
      </c>
      <c r="DK9" s="77">
        <f t="shared" si="56"/>
        <v>0.59984152139461178</v>
      </c>
      <c r="DL9" s="52">
        <v>22820</v>
      </c>
      <c r="DM9" s="52">
        <v>1606</v>
      </c>
      <c r="DN9" s="52">
        <v>10716</v>
      </c>
      <c r="DO9" s="52">
        <v>6064</v>
      </c>
      <c r="DP9" s="52">
        <v>4434</v>
      </c>
      <c r="DQ9" s="77">
        <f t="shared" si="57"/>
        <v>7.0376862401402285E-2</v>
      </c>
      <c r="DR9" s="77">
        <f t="shared" si="58"/>
        <v>0.46958808063102542</v>
      </c>
      <c r="DS9" s="77">
        <f t="shared" si="59"/>
        <v>0.4600350569675723</v>
      </c>
      <c r="DT9" s="52">
        <f t="shared" si="60"/>
        <v>41750</v>
      </c>
      <c r="DU9" s="52">
        <f t="shared" si="61"/>
        <v>2890</v>
      </c>
      <c r="DV9" s="52">
        <f t="shared" si="62"/>
        <v>17007</v>
      </c>
      <c r="DW9" s="52">
        <f t="shared" si="63"/>
        <v>11897</v>
      </c>
      <c r="DX9" s="52">
        <f t="shared" si="64"/>
        <v>9956</v>
      </c>
      <c r="DY9" s="76">
        <f t="shared" si="65"/>
        <v>6.9221556886227539E-2</v>
      </c>
      <c r="DZ9" s="76">
        <f t="shared" si="66"/>
        <v>0.40735329341317367</v>
      </c>
      <c r="EA9" s="76">
        <f t="shared" si="67"/>
        <v>0.52342514970059884</v>
      </c>
      <c r="EB9" s="52">
        <v>27042</v>
      </c>
      <c r="EC9" s="51">
        <v>2251</v>
      </c>
      <c r="ED9" s="76">
        <f t="shared" si="68"/>
        <v>8.3240884549959329E-2</v>
      </c>
      <c r="EE9" s="52">
        <v>5077</v>
      </c>
      <c r="EF9" s="76">
        <f t="shared" si="68"/>
        <v>0.18774498927594113</v>
      </c>
      <c r="EG9" s="52">
        <v>8915</v>
      </c>
      <c r="EH9" s="76">
        <f t="shared" ref="EH9" si="111">EG9/$EB9</f>
        <v>0.32967236151172252</v>
      </c>
      <c r="EI9" s="52">
        <v>12949</v>
      </c>
      <c r="EJ9" s="76">
        <f t="shared" ref="EJ9" si="112">EI9/$EB9</f>
        <v>0.47884771836402634</v>
      </c>
      <c r="EK9" s="52">
        <v>18139</v>
      </c>
      <c r="EL9" s="76">
        <f t="shared" ref="EL9" si="113">EK9/$EB9</f>
        <v>0.67077139264847274</v>
      </c>
      <c r="EM9" s="52">
        <v>21580</v>
      </c>
      <c r="EN9" s="76">
        <f t="shared" ref="EN9" si="114">EM9/$EB9</f>
        <v>0.79801789808446122</v>
      </c>
      <c r="EO9" s="87">
        <v>74066</v>
      </c>
      <c r="EP9" s="87">
        <v>46883</v>
      </c>
      <c r="EQ9" s="87">
        <v>83480</v>
      </c>
      <c r="ER9" s="87">
        <v>86448</v>
      </c>
      <c r="ES9" s="87">
        <v>51882</v>
      </c>
      <c r="ET9" s="52">
        <v>18685</v>
      </c>
      <c r="EU9" s="52">
        <v>998</v>
      </c>
      <c r="EV9" s="76">
        <f t="shared" si="73"/>
        <v>5.3411827669253412E-2</v>
      </c>
      <c r="EW9" s="52">
        <v>22228</v>
      </c>
      <c r="EX9" s="52">
        <v>1952</v>
      </c>
      <c r="EY9" s="76">
        <f t="shared" si="74"/>
        <v>8.7817167536440519E-2</v>
      </c>
      <c r="EZ9" s="52">
        <f t="shared" si="75"/>
        <v>40913</v>
      </c>
      <c r="FA9" s="52">
        <f t="shared" si="76"/>
        <v>2950</v>
      </c>
      <c r="FB9" s="76">
        <f t="shared" si="77"/>
        <v>7.2104221152201012E-2</v>
      </c>
      <c r="FC9" s="52">
        <v>40913</v>
      </c>
      <c r="FD9" s="52">
        <v>2950</v>
      </c>
      <c r="FE9" s="76">
        <f t="shared" si="78"/>
        <v>7.2104221152201012E-2</v>
      </c>
      <c r="FF9" s="52">
        <v>5704</v>
      </c>
      <c r="FG9" s="76">
        <f t="shared" si="78"/>
        <v>0.13941778896683205</v>
      </c>
      <c r="FH9" s="52">
        <v>8746</v>
      </c>
      <c r="FI9" s="76">
        <f t="shared" ref="FI9" si="115">FH9/$FC9</f>
        <v>0.21377068413462713</v>
      </c>
      <c r="FJ9" s="52">
        <v>10508</v>
      </c>
      <c r="FK9" s="76">
        <f t="shared" ref="FK9" si="116">FJ9/$FC9</f>
        <v>0.25683767995502654</v>
      </c>
      <c r="FL9" s="52">
        <v>17564</v>
      </c>
      <c r="FM9" s="76">
        <f t="shared" ref="FM9" si="117">FL9/$FC9</f>
        <v>0.4293012001075453</v>
      </c>
      <c r="FN9" s="52">
        <v>3187</v>
      </c>
      <c r="FO9" s="76">
        <v>0.26260711931443637</v>
      </c>
      <c r="FP9" s="52">
        <v>71</v>
      </c>
      <c r="FQ9" s="76">
        <v>5.8503625576796312E-3</v>
      </c>
      <c r="FR9" s="52">
        <v>325</v>
      </c>
      <c r="FS9" s="76">
        <v>4.7836326170150135E-2</v>
      </c>
      <c r="FT9" s="51">
        <v>0</v>
      </c>
      <c r="FU9" s="76">
        <v>0</v>
      </c>
      <c r="FV9" s="52">
        <v>2348</v>
      </c>
      <c r="FW9" s="76">
        <v>0.17870461983408173</v>
      </c>
      <c r="FX9" s="52">
        <v>18</v>
      </c>
      <c r="FY9" s="76">
        <v>1.3699672730040338E-3</v>
      </c>
      <c r="FZ9" s="52">
        <v>531</v>
      </c>
      <c r="GA9" s="76">
        <v>5.4849705608924701E-2</v>
      </c>
      <c r="GB9" s="52">
        <v>0</v>
      </c>
      <c r="GC9" s="76">
        <v>0</v>
      </c>
      <c r="GD9" s="52">
        <v>6391</v>
      </c>
      <c r="GE9" s="65">
        <v>0.15307784431137725</v>
      </c>
      <c r="GF9" s="52">
        <v>89</v>
      </c>
      <c r="GG9" s="65">
        <v>2.1317365269461078E-3</v>
      </c>
      <c r="GH9" s="52">
        <v>27042</v>
      </c>
      <c r="GI9" s="52">
        <v>7931</v>
      </c>
      <c r="GJ9" s="76">
        <f t="shared" si="82"/>
        <v>0.29328452037571184</v>
      </c>
      <c r="GK9" s="52">
        <v>3108</v>
      </c>
      <c r="GL9" s="76">
        <f t="shared" si="83"/>
        <v>0.39187996469549868</v>
      </c>
      <c r="GM9" s="52">
        <v>4212</v>
      </c>
      <c r="GN9" s="76">
        <f t="shared" si="84"/>
        <v>0.53108056991552133</v>
      </c>
      <c r="GO9" s="52">
        <v>19111</v>
      </c>
      <c r="GP9" s="76">
        <f t="shared" si="85"/>
        <v>0.70671547962428816</v>
      </c>
      <c r="GQ9" s="52">
        <v>15056</v>
      </c>
      <c r="GR9" s="76">
        <f t="shared" si="86"/>
        <v>0.78781853382868505</v>
      </c>
      <c r="GS9" s="52">
        <v>3956</v>
      </c>
      <c r="GT9" s="76">
        <f t="shared" si="87"/>
        <v>0.20700120349536916</v>
      </c>
    </row>
    <row r="10" spans="1:202" x14ac:dyDescent="0.25">
      <c r="A10" t="s">
        <v>182</v>
      </c>
      <c r="B10" s="69">
        <v>13329</v>
      </c>
      <c r="C10" s="69">
        <v>4137</v>
      </c>
      <c r="D10" s="69">
        <v>3051</v>
      </c>
      <c r="E10" s="69">
        <v>1271</v>
      </c>
      <c r="F10" s="69">
        <v>393</v>
      </c>
      <c r="G10" s="71">
        <f t="shared" si="2"/>
        <v>0.31037587215845147</v>
      </c>
      <c r="H10" s="71">
        <f t="shared" si="3"/>
        <v>0.22889939230249831</v>
      </c>
      <c r="I10" s="71">
        <f t="shared" si="4"/>
        <v>9.535599069697652E-2</v>
      </c>
      <c r="J10" s="71">
        <f t="shared" si="5"/>
        <v>2.9484582489309026E-2</v>
      </c>
      <c r="K10" s="69">
        <v>1525</v>
      </c>
      <c r="L10" s="72">
        <f t="shared" si="6"/>
        <v>0.49983611930514588</v>
      </c>
      <c r="M10" s="69">
        <v>1526</v>
      </c>
      <c r="N10" s="72">
        <f t="shared" si="7"/>
        <v>0.50016388069485418</v>
      </c>
      <c r="O10" s="75">
        <v>46.4</v>
      </c>
      <c r="P10" s="52">
        <v>5616</v>
      </c>
      <c r="Q10" s="52">
        <v>2757</v>
      </c>
      <c r="R10" s="76">
        <f t="shared" si="8"/>
        <v>0.4909188034188034</v>
      </c>
      <c r="S10" s="52">
        <v>2141</v>
      </c>
      <c r="T10" s="77">
        <f t="shared" si="9"/>
        <v>0.38123219373219375</v>
      </c>
      <c r="U10" s="69">
        <v>1525</v>
      </c>
      <c r="V10" s="52">
        <v>108</v>
      </c>
      <c r="W10" s="76">
        <f t="shared" si="10"/>
        <v>7.0819672131147537E-2</v>
      </c>
      <c r="X10" s="52">
        <v>1070</v>
      </c>
      <c r="Y10" s="78">
        <f t="shared" si="11"/>
        <v>0.70163934426229513</v>
      </c>
      <c r="Z10" s="52">
        <v>51</v>
      </c>
      <c r="AA10" s="76">
        <f t="shared" si="12"/>
        <v>3.3442622950819671E-2</v>
      </c>
      <c r="AB10" s="52">
        <v>119</v>
      </c>
      <c r="AC10" s="76">
        <f t="shared" si="13"/>
        <v>7.8032786885245897E-2</v>
      </c>
      <c r="AD10" s="52">
        <v>177</v>
      </c>
      <c r="AE10" s="76">
        <f t="shared" si="14"/>
        <v>0.1160655737704918</v>
      </c>
      <c r="AF10" s="52">
        <v>1526</v>
      </c>
      <c r="AG10" s="52">
        <v>50</v>
      </c>
      <c r="AH10" s="76">
        <f t="shared" si="15"/>
        <v>3.2765399737876802E-2</v>
      </c>
      <c r="AI10" s="52">
        <v>671</v>
      </c>
      <c r="AJ10" s="76">
        <f t="shared" si="16"/>
        <v>0.4397116644823067</v>
      </c>
      <c r="AK10" s="52">
        <v>64</v>
      </c>
      <c r="AL10" s="76">
        <f t="shared" si="17"/>
        <v>4.1939711664482307E-2</v>
      </c>
      <c r="AM10" s="52">
        <v>515</v>
      </c>
      <c r="AN10" s="76">
        <f t="shared" si="18"/>
        <v>0.33748361730013104</v>
      </c>
      <c r="AO10" s="52">
        <v>226</v>
      </c>
      <c r="AP10" s="76">
        <f t="shared" si="19"/>
        <v>0.14809960681520315</v>
      </c>
      <c r="AQ10" s="52">
        <f t="shared" si="20"/>
        <v>3051</v>
      </c>
      <c r="AR10" s="52">
        <f t="shared" si="21"/>
        <v>158</v>
      </c>
      <c r="AS10" s="76">
        <f t="shared" si="22"/>
        <v>5.1786299573910191E-2</v>
      </c>
      <c r="AT10" s="52">
        <f t="shared" si="23"/>
        <v>1741</v>
      </c>
      <c r="AU10" s="76">
        <f t="shared" si="24"/>
        <v>0.57063257948213697</v>
      </c>
      <c r="AV10" s="52">
        <f t="shared" si="25"/>
        <v>115</v>
      </c>
      <c r="AW10" s="76">
        <f t="shared" si="26"/>
        <v>3.769255981645362E-2</v>
      </c>
      <c r="AX10" s="52">
        <f t="shared" si="27"/>
        <v>634</v>
      </c>
      <c r="AY10" s="76">
        <f t="shared" si="28"/>
        <v>0.20780072107505737</v>
      </c>
      <c r="AZ10" s="52">
        <f t="shared" si="29"/>
        <v>403</v>
      </c>
      <c r="BA10" s="76">
        <f t="shared" si="30"/>
        <v>0.13208784005244181</v>
      </c>
      <c r="BB10" s="61">
        <v>1515</v>
      </c>
      <c r="BC10" s="61">
        <v>580</v>
      </c>
      <c r="BD10" s="80">
        <f t="shared" si="31"/>
        <v>0.38283828382838286</v>
      </c>
      <c r="BE10" s="61">
        <v>1506</v>
      </c>
      <c r="BF10" s="61">
        <v>435</v>
      </c>
      <c r="BG10" s="80">
        <f t="shared" si="0"/>
        <v>0.28884462151394424</v>
      </c>
      <c r="BH10" s="81">
        <f t="shared" si="32"/>
        <v>3021</v>
      </c>
      <c r="BI10" s="81">
        <f t="shared" si="33"/>
        <v>1015</v>
      </c>
      <c r="BJ10" s="82">
        <f t="shared" si="34"/>
        <v>0.33598146309169147</v>
      </c>
      <c r="BK10" s="52">
        <v>3051</v>
      </c>
      <c r="BL10" s="52">
        <v>906</v>
      </c>
      <c r="BM10" s="76">
        <f t="shared" si="35"/>
        <v>0.29695181907571289</v>
      </c>
      <c r="BN10" s="52">
        <v>1525</v>
      </c>
      <c r="BO10" s="52">
        <v>294</v>
      </c>
      <c r="BP10" s="76">
        <f t="shared" si="36"/>
        <v>0.19278688524590165</v>
      </c>
      <c r="BQ10" s="52">
        <v>1526</v>
      </c>
      <c r="BR10" s="52">
        <v>612</v>
      </c>
      <c r="BS10" s="76">
        <f t="shared" si="37"/>
        <v>0.40104849279161203</v>
      </c>
      <c r="BT10" s="38">
        <v>13391</v>
      </c>
      <c r="BU10" s="38">
        <v>3199</v>
      </c>
      <c r="BV10" s="84">
        <f t="shared" si="38"/>
        <v>0.23889179299529534</v>
      </c>
      <c r="BW10" s="84">
        <f t="shared" si="39"/>
        <v>1</v>
      </c>
      <c r="BX10" s="38">
        <v>12694</v>
      </c>
      <c r="BY10" s="38">
        <v>3144</v>
      </c>
      <c r="BZ10" s="84">
        <f t="shared" si="40"/>
        <v>0.24767606743343312</v>
      </c>
      <c r="CA10" s="84">
        <f t="shared" si="41"/>
        <v>0.98280712722725849</v>
      </c>
      <c r="CB10" s="38">
        <v>76</v>
      </c>
      <c r="CC10" s="38">
        <v>4</v>
      </c>
      <c r="CD10" s="84">
        <f t="shared" si="42"/>
        <v>5.2631578947368418E-2</v>
      </c>
      <c r="CE10" s="84">
        <f t="shared" si="88"/>
        <v>1.2503907471084713E-3</v>
      </c>
      <c r="CF10" s="38">
        <v>45</v>
      </c>
      <c r="CG10" s="38">
        <v>6</v>
      </c>
      <c r="CH10" s="84">
        <f t="shared" si="43"/>
        <v>0.13333333333333333</v>
      </c>
      <c r="CI10" s="84">
        <f t="shared" si="44"/>
        <v>1.8755861206627071E-3</v>
      </c>
      <c r="CJ10" s="38">
        <v>61</v>
      </c>
      <c r="CK10" s="38">
        <v>4</v>
      </c>
      <c r="CL10" s="85">
        <f t="shared" si="45"/>
        <v>6.5573770491803282E-2</v>
      </c>
      <c r="CM10" s="84">
        <f t="shared" si="46"/>
        <v>1.2503907471084713E-3</v>
      </c>
      <c r="CN10" s="38">
        <v>0</v>
      </c>
      <c r="CO10" s="38">
        <v>0</v>
      </c>
      <c r="CP10" s="85">
        <v>0</v>
      </c>
      <c r="CQ10" s="84">
        <f t="shared" si="48"/>
        <v>0</v>
      </c>
      <c r="CR10" s="29">
        <v>132</v>
      </c>
      <c r="CS10" s="29">
        <v>0</v>
      </c>
      <c r="CT10" s="30">
        <f t="shared" si="49"/>
        <v>0</v>
      </c>
      <c r="CU10" s="30">
        <f t="shared" si="50"/>
        <v>0</v>
      </c>
      <c r="CV10" s="38">
        <v>133</v>
      </c>
      <c r="CW10" s="38">
        <v>23</v>
      </c>
      <c r="CX10" s="84">
        <f t="shared" si="51"/>
        <v>0.17293233082706766</v>
      </c>
      <c r="CY10" s="84">
        <f t="shared" si="52"/>
        <v>7.1897467958737101E-3</v>
      </c>
      <c r="CZ10" s="38">
        <v>382</v>
      </c>
      <c r="DA10" s="38">
        <v>18</v>
      </c>
      <c r="DB10" s="84">
        <f t="shared" si="53"/>
        <v>4.712041884816754E-2</v>
      </c>
      <c r="DC10" s="84">
        <f t="shared" si="89"/>
        <v>5.6267583619881217E-3</v>
      </c>
      <c r="DD10" s="52">
        <v>1525</v>
      </c>
      <c r="DE10" s="52">
        <v>175</v>
      </c>
      <c r="DF10" s="52">
        <v>667</v>
      </c>
      <c r="DG10" s="52">
        <v>351</v>
      </c>
      <c r="DH10" s="52">
        <v>332</v>
      </c>
      <c r="DI10" s="77">
        <f t="shared" si="54"/>
        <v>0.11475409836065574</v>
      </c>
      <c r="DJ10" s="77">
        <f t="shared" si="55"/>
        <v>0.43737704918032788</v>
      </c>
      <c r="DK10" s="77">
        <f t="shared" si="56"/>
        <v>0.44786885245901642</v>
      </c>
      <c r="DL10" s="52">
        <v>1526</v>
      </c>
      <c r="DM10" s="52">
        <v>197</v>
      </c>
      <c r="DN10" s="52">
        <v>678</v>
      </c>
      <c r="DO10" s="52">
        <v>337</v>
      </c>
      <c r="DP10" s="52">
        <v>314</v>
      </c>
      <c r="DQ10" s="77">
        <f t="shared" si="57"/>
        <v>0.12909567496723459</v>
      </c>
      <c r="DR10" s="77">
        <f t="shared" si="58"/>
        <v>0.44429882044560942</v>
      </c>
      <c r="DS10" s="77">
        <f t="shared" si="59"/>
        <v>0.42660550458715596</v>
      </c>
      <c r="DT10" s="52">
        <f t="shared" si="60"/>
        <v>3051</v>
      </c>
      <c r="DU10" s="52">
        <f t="shared" si="61"/>
        <v>372</v>
      </c>
      <c r="DV10" s="52">
        <f t="shared" si="62"/>
        <v>1345</v>
      </c>
      <c r="DW10" s="52">
        <f t="shared" si="63"/>
        <v>688</v>
      </c>
      <c r="DX10" s="52">
        <f t="shared" si="64"/>
        <v>646</v>
      </c>
      <c r="DY10" s="76">
        <f t="shared" si="65"/>
        <v>0.12192723697148476</v>
      </c>
      <c r="DZ10" s="76">
        <f t="shared" si="66"/>
        <v>0.44083906915765325</v>
      </c>
      <c r="EA10" s="76">
        <f t="shared" si="67"/>
        <v>0.43723369387086203</v>
      </c>
      <c r="EB10" s="52">
        <v>1948</v>
      </c>
      <c r="EC10" s="51">
        <v>272</v>
      </c>
      <c r="ED10" s="76">
        <f t="shared" si="68"/>
        <v>0.13963039014373715</v>
      </c>
      <c r="EE10" s="52">
        <v>489</v>
      </c>
      <c r="EF10" s="76">
        <f t="shared" si="68"/>
        <v>0.25102669404517453</v>
      </c>
      <c r="EG10" s="52">
        <v>705</v>
      </c>
      <c r="EH10" s="76">
        <f t="shared" ref="EH10" si="118">EG10/$EB10</f>
        <v>0.36190965092402466</v>
      </c>
      <c r="EI10" s="52">
        <v>1134</v>
      </c>
      <c r="EJ10" s="76">
        <f t="shared" ref="EJ10" si="119">EI10/$EB10</f>
        <v>0.58213552361396304</v>
      </c>
      <c r="EK10" s="52">
        <v>1502</v>
      </c>
      <c r="EL10" s="76">
        <f t="shared" ref="EL10" si="120">EK10/$EB10</f>
        <v>0.77104722792607805</v>
      </c>
      <c r="EM10" s="52">
        <v>1747</v>
      </c>
      <c r="EN10" s="76">
        <f t="shared" ref="EN10" si="121">EM10/$EB10</f>
        <v>0.89681724845995892</v>
      </c>
      <c r="EO10" s="87">
        <v>64238</v>
      </c>
      <c r="EP10" s="87">
        <v>53750</v>
      </c>
      <c r="EQ10" s="87">
        <v>80594</v>
      </c>
      <c r="ER10" s="87">
        <v>79107</v>
      </c>
      <c r="ES10" s="87">
        <v>43942</v>
      </c>
      <c r="ET10" s="52">
        <v>1515</v>
      </c>
      <c r="EU10" s="52">
        <v>88</v>
      </c>
      <c r="EV10" s="76">
        <f t="shared" si="73"/>
        <v>5.8085808580858087E-2</v>
      </c>
      <c r="EW10" s="52">
        <v>1506</v>
      </c>
      <c r="EX10" s="52">
        <v>251</v>
      </c>
      <c r="EY10" s="76">
        <f t="shared" si="74"/>
        <v>0.16666666666666666</v>
      </c>
      <c r="EZ10" s="52">
        <f t="shared" si="75"/>
        <v>3021</v>
      </c>
      <c r="FA10" s="52">
        <f t="shared" si="76"/>
        <v>339</v>
      </c>
      <c r="FB10" s="76">
        <f t="shared" si="77"/>
        <v>0.11221449851042702</v>
      </c>
      <c r="FC10" s="52">
        <v>3021</v>
      </c>
      <c r="FD10" s="52">
        <v>339</v>
      </c>
      <c r="FE10" s="76">
        <f t="shared" si="78"/>
        <v>0.11221449851042702</v>
      </c>
      <c r="FF10" s="52">
        <v>600</v>
      </c>
      <c r="FG10" s="76">
        <f t="shared" si="78"/>
        <v>0.19860973187686196</v>
      </c>
      <c r="FH10" s="52">
        <v>799</v>
      </c>
      <c r="FI10" s="76">
        <f t="shared" ref="FI10" si="122">FH10/$FC10</f>
        <v>0.26448195961602117</v>
      </c>
      <c r="FJ10" s="52">
        <v>881</v>
      </c>
      <c r="FK10" s="76">
        <f t="shared" ref="FK10" si="123">FJ10/$FC10</f>
        <v>0.29162528963919232</v>
      </c>
      <c r="FL10" s="52">
        <v>1570</v>
      </c>
      <c r="FM10" s="76">
        <f t="shared" ref="FM10" si="124">FL10/$FC10</f>
        <v>0.51969546507778885</v>
      </c>
      <c r="FN10" s="52">
        <v>325</v>
      </c>
      <c r="FO10" s="76">
        <v>0.33748701973001038</v>
      </c>
      <c r="FP10" s="52">
        <v>14</v>
      </c>
      <c r="FQ10" s="76">
        <v>1.4537902388369679E-2</v>
      </c>
      <c r="FR10" s="52">
        <v>52</v>
      </c>
      <c r="FS10" s="76">
        <v>9.2526690391459068E-2</v>
      </c>
      <c r="FT10" s="51">
        <v>0</v>
      </c>
      <c r="FU10" s="76">
        <v>0</v>
      </c>
      <c r="FV10" s="52">
        <v>134</v>
      </c>
      <c r="FW10" s="76">
        <v>0.16401468788249693</v>
      </c>
      <c r="FX10" s="52">
        <v>6</v>
      </c>
      <c r="FY10" s="76">
        <v>7.3439412484700125E-3</v>
      </c>
      <c r="FZ10" s="52">
        <v>24</v>
      </c>
      <c r="GA10" s="76">
        <v>3.3850493653032443E-2</v>
      </c>
      <c r="GB10" s="52">
        <v>0</v>
      </c>
      <c r="GC10" s="76">
        <v>0</v>
      </c>
      <c r="GD10" s="52">
        <v>535</v>
      </c>
      <c r="GE10" s="65">
        <v>0.17535234349393641</v>
      </c>
      <c r="GF10" s="52">
        <v>20</v>
      </c>
      <c r="GG10" s="65">
        <v>6.5552277941658471E-3</v>
      </c>
      <c r="GH10" s="52">
        <v>1948</v>
      </c>
      <c r="GI10" s="52">
        <v>410</v>
      </c>
      <c r="GJ10" s="76">
        <f t="shared" si="82"/>
        <v>0.2104722792607803</v>
      </c>
      <c r="GK10" s="52">
        <v>204</v>
      </c>
      <c r="GL10" s="76">
        <f t="shared" si="83"/>
        <v>0.4975609756097561</v>
      </c>
      <c r="GM10" s="52">
        <v>120</v>
      </c>
      <c r="GN10" s="76">
        <f t="shared" si="84"/>
        <v>0.29268292682926828</v>
      </c>
      <c r="GO10" s="52">
        <v>1538</v>
      </c>
      <c r="GP10" s="76">
        <f t="shared" si="85"/>
        <v>0.78952772073921973</v>
      </c>
      <c r="GQ10" s="52">
        <v>1085</v>
      </c>
      <c r="GR10" s="76">
        <f t="shared" si="86"/>
        <v>0.70546163849154742</v>
      </c>
      <c r="GS10" s="52">
        <v>441</v>
      </c>
      <c r="GT10" s="76">
        <f t="shared" si="87"/>
        <v>0.28673602080624189</v>
      </c>
    </row>
    <row r="11" spans="1:202" x14ac:dyDescent="0.25">
      <c r="A11" t="s">
        <v>183</v>
      </c>
      <c r="B11" s="69">
        <v>16561</v>
      </c>
      <c r="C11" s="69">
        <v>6725</v>
      </c>
      <c r="D11" s="69">
        <v>4998</v>
      </c>
      <c r="E11" s="69">
        <v>1911</v>
      </c>
      <c r="F11" s="69">
        <v>396</v>
      </c>
      <c r="G11" s="71">
        <f t="shared" si="2"/>
        <v>0.40607451240867098</v>
      </c>
      <c r="H11" s="71">
        <f t="shared" si="3"/>
        <v>0.30179336996558181</v>
      </c>
      <c r="I11" s="71">
        <f t="shared" si="4"/>
        <v>0.11539158263389893</v>
      </c>
      <c r="J11" s="71">
        <f t="shared" si="5"/>
        <v>2.3911599541090515E-2</v>
      </c>
      <c r="K11" s="69">
        <v>2562</v>
      </c>
      <c r="L11" s="72">
        <f t="shared" si="6"/>
        <v>0.51260504201680668</v>
      </c>
      <c r="M11" s="69">
        <v>2436</v>
      </c>
      <c r="N11" s="72">
        <f t="shared" si="7"/>
        <v>0.48739495798319327</v>
      </c>
      <c r="O11" s="75">
        <v>54.4</v>
      </c>
      <c r="P11" s="52">
        <v>6989</v>
      </c>
      <c r="Q11" s="52">
        <v>4348</v>
      </c>
      <c r="R11" s="76">
        <f t="shared" si="8"/>
        <v>0.62212047503219348</v>
      </c>
      <c r="S11" s="52">
        <v>3382</v>
      </c>
      <c r="T11" s="77">
        <f t="shared" si="9"/>
        <v>0.48390327657747889</v>
      </c>
      <c r="U11" s="69">
        <v>2562</v>
      </c>
      <c r="V11" s="52">
        <v>173</v>
      </c>
      <c r="W11" s="76">
        <f t="shared" si="10"/>
        <v>6.7525370804059334E-2</v>
      </c>
      <c r="X11" s="52">
        <v>1598</v>
      </c>
      <c r="Y11" s="78">
        <f t="shared" si="11"/>
        <v>0.62373145979703359</v>
      </c>
      <c r="Z11" s="52">
        <v>107</v>
      </c>
      <c r="AA11" s="76">
        <f t="shared" si="12"/>
        <v>4.1764246682279467E-2</v>
      </c>
      <c r="AB11" s="52">
        <v>272</v>
      </c>
      <c r="AC11" s="76">
        <f t="shared" si="13"/>
        <v>0.10616705698672912</v>
      </c>
      <c r="AD11" s="52">
        <v>412</v>
      </c>
      <c r="AE11" s="76">
        <f t="shared" si="14"/>
        <v>0.16081186572989853</v>
      </c>
      <c r="AF11" s="52">
        <v>2436</v>
      </c>
      <c r="AG11" s="52">
        <v>98</v>
      </c>
      <c r="AH11" s="76">
        <f t="shared" si="15"/>
        <v>4.0229885057471264E-2</v>
      </c>
      <c r="AI11" s="52">
        <v>1408</v>
      </c>
      <c r="AJ11" s="76">
        <f t="shared" si="16"/>
        <v>0.57799671592775037</v>
      </c>
      <c r="AK11" s="52">
        <v>42</v>
      </c>
      <c r="AL11" s="76">
        <f t="shared" si="17"/>
        <v>1.7241379310344827E-2</v>
      </c>
      <c r="AM11" s="52">
        <v>615</v>
      </c>
      <c r="AN11" s="76">
        <f t="shared" si="18"/>
        <v>0.25246305418719212</v>
      </c>
      <c r="AO11" s="52">
        <v>273</v>
      </c>
      <c r="AP11" s="76">
        <f t="shared" si="19"/>
        <v>0.11206896551724138</v>
      </c>
      <c r="AQ11" s="52">
        <f t="shared" si="20"/>
        <v>4998</v>
      </c>
      <c r="AR11" s="52">
        <f t="shared" si="21"/>
        <v>271</v>
      </c>
      <c r="AS11" s="76">
        <f t="shared" si="22"/>
        <v>5.4221688675470191E-2</v>
      </c>
      <c r="AT11" s="52">
        <f t="shared" si="23"/>
        <v>3006</v>
      </c>
      <c r="AU11" s="76">
        <f t="shared" si="24"/>
        <v>0.60144057623049219</v>
      </c>
      <c r="AV11" s="52">
        <f t="shared" si="25"/>
        <v>149</v>
      </c>
      <c r="AW11" s="76">
        <f t="shared" si="26"/>
        <v>2.9811924769907964E-2</v>
      </c>
      <c r="AX11" s="52">
        <f t="shared" si="27"/>
        <v>887</v>
      </c>
      <c r="AY11" s="76">
        <f t="shared" si="28"/>
        <v>0.17747098839535813</v>
      </c>
      <c r="AZ11" s="52">
        <f t="shared" si="29"/>
        <v>685</v>
      </c>
      <c r="BA11" s="76">
        <f t="shared" si="30"/>
        <v>0.1370548219287715</v>
      </c>
      <c r="BB11" s="61">
        <v>2544</v>
      </c>
      <c r="BC11" s="61">
        <v>910</v>
      </c>
      <c r="BD11" s="80">
        <f t="shared" si="31"/>
        <v>0.35770440251572327</v>
      </c>
      <c r="BE11" s="61">
        <v>2417</v>
      </c>
      <c r="BF11" s="61">
        <v>674</v>
      </c>
      <c r="BG11" s="80">
        <f t="shared" si="0"/>
        <v>0.27885808853951177</v>
      </c>
      <c r="BH11" s="81">
        <f t="shared" si="32"/>
        <v>4961</v>
      </c>
      <c r="BI11" s="81">
        <f t="shared" si="33"/>
        <v>1584</v>
      </c>
      <c r="BJ11" s="82">
        <f t="shared" si="34"/>
        <v>0.31929046563192903</v>
      </c>
      <c r="BK11" s="52">
        <v>4998</v>
      </c>
      <c r="BL11" s="52">
        <v>1285</v>
      </c>
      <c r="BM11" s="76">
        <f t="shared" si="35"/>
        <v>0.2571028411364546</v>
      </c>
      <c r="BN11" s="52">
        <v>2562</v>
      </c>
      <c r="BO11" s="52">
        <v>597</v>
      </c>
      <c r="BP11" s="76">
        <f t="shared" si="36"/>
        <v>0.23302107728337237</v>
      </c>
      <c r="BQ11" s="52">
        <v>2436</v>
      </c>
      <c r="BR11" s="52">
        <v>688</v>
      </c>
      <c r="BS11" s="76">
        <f t="shared" si="37"/>
        <v>0.28243021346469621</v>
      </c>
      <c r="BT11" s="38">
        <v>17036</v>
      </c>
      <c r="BU11" s="38">
        <v>5463</v>
      </c>
      <c r="BV11" s="84">
        <f t="shared" si="38"/>
        <v>0.32067386710495421</v>
      </c>
      <c r="BW11" s="84">
        <f t="shared" si="39"/>
        <v>1</v>
      </c>
      <c r="BX11" s="38">
        <v>15369</v>
      </c>
      <c r="BY11" s="38">
        <v>5214</v>
      </c>
      <c r="BZ11" s="84">
        <f t="shared" si="40"/>
        <v>0.33925434315830566</v>
      </c>
      <c r="CA11" s="84">
        <f t="shared" si="41"/>
        <v>0.95442064799560677</v>
      </c>
      <c r="CB11" s="38">
        <v>137</v>
      </c>
      <c r="CC11" s="38">
        <v>18</v>
      </c>
      <c r="CD11" s="84">
        <f t="shared" si="42"/>
        <v>0.13138686131386862</v>
      </c>
      <c r="CE11" s="84">
        <f t="shared" si="88"/>
        <v>3.2948929159802307E-3</v>
      </c>
      <c r="CF11" s="38">
        <v>691</v>
      </c>
      <c r="CG11" s="38">
        <v>129</v>
      </c>
      <c r="CH11" s="84">
        <f t="shared" si="43"/>
        <v>0.18668596237337193</v>
      </c>
      <c r="CI11" s="84">
        <f t="shared" si="44"/>
        <v>2.3613399231191653E-2</v>
      </c>
      <c r="CJ11" s="38">
        <v>85</v>
      </c>
      <c r="CK11" s="38">
        <v>14</v>
      </c>
      <c r="CL11" s="85">
        <f t="shared" si="45"/>
        <v>0.16470588235294117</v>
      </c>
      <c r="CM11" s="84">
        <f t="shared" si="46"/>
        <v>2.5626944902068459E-3</v>
      </c>
      <c r="CN11" s="38">
        <v>8</v>
      </c>
      <c r="CO11" s="38">
        <v>2</v>
      </c>
      <c r="CP11" s="85">
        <f t="shared" si="47"/>
        <v>0.25</v>
      </c>
      <c r="CQ11" s="84">
        <f t="shared" si="48"/>
        <v>3.6609921288669232E-4</v>
      </c>
      <c r="CR11" s="29">
        <v>43</v>
      </c>
      <c r="CS11" s="29">
        <v>1</v>
      </c>
      <c r="CT11" s="30">
        <f t="shared" si="49"/>
        <v>2.3255813953488372E-2</v>
      </c>
      <c r="CU11" s="30">
        <f t="shared" si="50"/>
        <v>1.8304960644334616E-4</v>
      </c>
      <c r="CV11" s="38">
        <v>371</v>
      </c>
      <c r="CW11" s="38">
        <v>57</v>
      </c>
      <c r="CX11" s="84">
        <f t="shared" si="51"/>
        <v>0.15363881401617252</v>
      </c>
      <c r="CY11" s="84">
        <f t="shared" si="52"/>
        <v>1.043382756727073E-2</v>
      </c>
      <c r="CZ11" s="38">
        <v>375</v>
      </c>
      <c r="DA11" s="38">
        <v>29</v>
      </c>
      <c r="DB11" s="84">
        <f t="shared" si="53"/>
        <v>7.7333333333333337E-2</v>
      </c>
      <c r="DC11" s="84">
        <f t="shared" si="89"/>
        <v>5.3084385868570382E-3</v>
      </c>
      <c r="DD11" s="52">
        <v>2562</v>
      </c>
      <c r="DE11" s="52">
        <v>216</v>
      </c>
      <c r="DF11" s="52">
        <v>923</v>
      </c>
      <c r="DG11" s="52">
        <v>723</v>
      </c>
      <c r="DH11" s="52">
        <v>700</v>
      </c>
      <c r="DI11" s="77">
        <f t="shared" si="54"/>
        <v>8.4309133489461355E-2</v>
      </c>
      <c r="DJ11" s="77">
        <f t="shared" si="55"/>
        <v>0.36026541764246683</v>
      </c>
      <c r="DK11" s="77">
        <f t="shared" si="56"/>
        <v>0.55542544886807177</v>
      </c>
      <c r="DL11" s="52">
        <v>2436</v>
      </c>
      <c r="DM11" s="52">
        <v>159</v>
      </c>
      <c r="DN11" s="52">
        <v>1109</v>
      </c>
      <c r="DO11" s="52">
        <v>699</v>
      </c>
      <c r="DP11" s="52">
        <v>469</v>
      </c>
      <c r="DQ11" s="77">
        <f t="shared" si="57"/>
        <v>6.5270935960591137E-2</v>
      </c>
      <c r="DR11" s="77">
        <f t="shared" si="58"/>
        <v>0.45525451559934321</v>
      </c>
      <c r="DS11" s="77">
        <f t="shared" si="59"/>
        <v>0.47947454844006571</v>
      </c>
      <c r="DT11" s="52">
        <f t="shared" si="60"/>
        <v>4998</v>
      </c>
      <c r="DU11" s="52">
        <f t="shared" si="61"/>
        <v>375</v>
      </c>
      <c r="DV11" s="52">
        <f t="shared" si="62"/>
        <v>2032</v>
      </c>
      <c r="DW11" s="52">
        <f t="shared" si="63"/>
        <v>1422</v>
      </c>
      <c r="DX11" s="52">
        <f t="shared" si="64"/>
        <v>1169</v>
      </c>
      <c r="DY11" s="76">
        <f t="shared" si="65"/>
        <v>7.5030012004801916E-2</v>
      </c>
      <c r="DZ11" s="76">
        <f t="shared" si="66"/>
        <v>0.40656262505002</v>
      </c>
      <c r="EA11" s="76">
        <f t="shared" si="67"/>
        <v>0.51840736294517809</v>
      </c>
      <c r="EB11" s="52">
        <v>3096</v>
      </c>
      <c r="EC11" s="51">
        <v>300</v>
      </c>
      <c r="ED11" s="76">
        <f t="shared" si="68"/>
        <v>9.6899224806201556E-2</v>
      </c>
      <c r="EE11" s="52">
        <v>675</v>
      </c>
      <c r="EF11" s="76">
        <f t="shared" si="68"/>
        <v>0.21802325581395349</v>
      </c>
      <c r="EG11" s="52">
        <v>1029</v>
      </c>
      <c r="EH11" s="76">
        <f t="shared" ref="EH11" si="125">EG11/$EB11</f>
        <v>0.3323643410852713</v>
      </c>
      <c r="EI11" s="52">
        <v>1509</v>
      </c>
      <c r="EJ11" s="76">
        <f t="shared" ref="EJ11" si="126">EI11/$EB11</f>
        <v>0.48740310077519378</v>
      </c>
      <c r="EK11" s="52">
        <v>2200</v>
      </c>
      <c r="EL11" s="76">
        <f t="shared" ref="EL11" si="127">EK11/$EB11</f>
        <v>0.710594315245478</v>
      </c>
      <c r="EM11" s="52">
        <v>2570</v>
      </c>
      <c r="EN11" s="76">
        <f t="shared" ref="EN11" si="128">EM11/$EB11</f>
        <v>0.83010335917312661</v>
      </c>
      <c r="EO11" s="87">
        <v>60466</v>
      </c>
      <c r="EP11" s="87">
        <v>59643</v>
      </c>
      <c r="EQ11" s="87">
        <v>72550</v>
      </c>
      <c r="ER11" s="87">
        <v>69292</v>
      </c>
      <c r="ES11" s="87">
        <v>50696</v>
      </c>
      <c r="ET11" s="52">
        <v>2544</v>
      </c>
      <c r="EU11" s="52">
        <v>218</v>
      </c>
      <c r="EV11" s="76">
        <f t="shared" si="73"/>
        <v>8.5691823899371064E-2</v>
      </c>
      <c r="EW11" s="52">
        <v>2417</v>
      </c>
      <c r="EX11" s="52">
        <v>206</v>
      </c>
      <c r="EY11" s="76">
        <f t="shared" si="74"/>
        <v>8.5229623500206866E-2</v>
      </c>
      <c r="EZ11" s="52">
        <f t="shared" si="75"/>
        <v>4961</v>
      </c>
      <c r="FA11" s="52">
        <f t="shared" si="76"/>
        <v>424</v>
      </c>
      <c r="FB11" s="76">
        <f t="shared" si="77"/>
        <v>8.546663979036484E-2</v>
      </c>
      <c r="FC11" s="52">
        <v>4961</v>
      </c>
      <c r="FD11" s="52">
        <v>424</v>
      </c>
      <c r="FE11" s="76">
        <f t="shared" si="78"/>
        <v>8.546663979036484E-2</v>
      </c>
      <c r="FF11" s="52">
        <v>823</v>
      </c>
      <c r="FG11" s="76">
        <f t="shared" si="78"/>
        <v>0.16589397298931666</v>
      </c>
      <c r="FH11" s="52">
        <v>1150</v>
      </c>
      <c r="FI11" s="76">
        <f t="shared" ref="FI11" si="129">FH11/$FC11</f>
        <v>0.23180810320499901</v>
      </c>
      <c r="FJ11" s="52">
        <v>1257</v>
      </c>
      <c r="FK11" s="76">
        <f t="shared" ref="FK11" si="130">FJ11/$FC11</f>
        <v>0.25337633541624671</v>
      </c>
      <c r="FL11" s="52">
        <v>2263</v>
      </c>
      <c r="FM11" s="76">
        <f t="shared" ref="FM11" si="131">FL11/$FC11</f>
        <v>0.45615803265470672</v>
      </c>
      <c r="FN11" s="52">
        <v>293</v>
      </c>
      <c r="FO11" s="76">
        <v>0.18075262183837137</v>
      </c>
      <c r="FP11" s="52">
        <v>8</v>
      </c>
      <c r="FQ11" s="76">
        <v>4.9352251696483653E-3</v>
      </c>
      <c r="FR11" s="52">
        <v>51</v>
      </c>
      <c r="FS11" s="76">
        <v>5.4197662061636558E-2</v>
      </c>
      <c r="FT11" s="51">
        <v>0</v>
      </c>
      <c r="FU11" s="76">
        <v>0</v>
      </c>
      <c r="FV11" s="52">
        <v>269</v>
      </c>
      <c r="FW11" s="76">
        <v>0.18349249658935879</v>
      </c>
      <c r="FX11" s="52">
        <v>0</v>
      </c>
      <c r="FY11" s="76">
        <v>0</v>
      </c>
      <c r="FZ11" s="52">
        <v>42</v>
      </c>
      <c r="GA11" s="76">
        <v>4.3298969072164947E-2</v>
      </c>
      <c r="GB11" s="52">
        <v>0</v>
      </c>
      <c r="GC11" s="76">
        <v>0</v>
      </c>
      <c r="GD11" s="52">
        <v>655</v>
      </c>
      <c r="GE11" s="65">
        <v>0.13105242096838735</v>
      </c>
      <c r="GF11" s="52">
        <v>8</v>
      </c>
      <c r="GG11" s="65">
        <v>1.6006402561024411E-3</v>
      </c>
      <c r="GH11" s="52">
        <v>3096</v>
      </c>
      <c r="GI11" s="52">
        <v>385</v>
      </c>
      <c r="GJ11" s="76">
        <f t="shared" si="82"/>
        <v>0.12435400516795865</v>
      </c>
      <c r="GK11" s="52">
        <v>180</v>
      </c>
      <c r="GL11" s="76">
        <f t="shared" si="83"/>
        <v>0.46753246753246752</v>
      </c>
      <c r="GM11" s="52">
        <v>112</v>
      </c>
      <c r="GN11" s="76">
        <f t="shared" si="84"/>
        <v>0.29090909090909089</v>
      </c>
      <c r="GO11" s="52">
        <v>2711</v>
      </c>
      <c r="GP11" s="76">
        <f t="shared" si="85"/>
        <v>0.87564599483204131</v>
      </c>
      <c r="GQ11" s="52">
        <v>2033</v>
      </c>
      <c r="GR11" s="76">
        <f t="shared" si="86"/>
        <v>0.74990778310586503</v>
      </c>
      <c r="GS11" s="52">
        <v>649</v>
      </c>
      <c r="GT11" s="76">
        <f t="shared" si="87"/>
        <v>0.23939505717447437</v>
      </c>
    </row>
    <row r="12" spans="1:202" x14ac:dyDescent="0.25">
      <c r="A12" t="s">
        <v>184</v>
      </c>
      <c r="B12" s="69">
        <v>52361</v>
      </c>
      <c r="C12" s="69">
        <v>11814</v>
      </c>
      <c r="D12" s="69">
        <v>8261</v>
      </c>
      <c r="E12" s="69">
        <v>3161</v>
      </c>
      <c r="F12" s="69">
        <v>896</v>
      </c>
      <c r="G12" s="71">
        <f t="shared" si="2"/>
        <v>0.22562594297282329</v>
      </c>
      <c r="H12" s="71">
        <f t="shared" si="3"/>
        <v>0.15777009606386433</v>
      </c>
      <c r="I12" s="71">
        <f t="shared" si="4"/>
        <v>6.0369358873971088E-2</v>
      </c>
      <c r="J12" s="71">
        <f t="shared" si="5"/>
        <v>1.7111972651400853E-2</v>
      </c>
      <c r="K12" s="69">
        <v>3866</v>
      </c>
      <c r="L12" s="72">
        <f t="shared" si="6"/>
        <v>0.46798208449340273</v>
      </c>
      <c r="M12" s="69">
        <v>4395</v>
      </c>
      <c r="N12" s="72">
        <f t="shared" si="7"/>
        <v>0.53201791550659727</v>
      </c>
      <c r="O12" s="75">
        <v>41.7</v>
      </c>
      <c r="P12" s="52">
        <v>20712</v>
      </c>
      <c r="Q12" s="52">
        <v>7944</v>
      </c>
      <c r="R12" s="76">
        <f t="shared" si="8"/>
        <v>0.38354577056778677</v>
      </c>
      <c r="S12" s="52">
        <v>5875</v>
      </c>
      <c r="T12" s="77">
        <f t="shared" si="9"/>
        <v>0.2836519891850135</v>
      </c>
      <c r="U12" s="69">
        <v>3866</v>
      </c>
      <c r="V12" s="52">
        <v>312</v>
      </c>
      <c r="W12" s="76">
        <f t="shared" si="10"/>
        <v>8.0703569580962239E-2</v>
      </c>
      <c r="X12" s="52">
        <v>2690</v>
      </c>
      <c r="Y12" s="78">
        <f t="shared" si="11"/>
        <v>0.69580962234868082</v>
      </c>
      <c r="Z12" s="52">
        <v>161</v>
      </c>
      <c r="AA12" s="76">
        <f t="shared" si="12"/>
        <v>4.1645111226073464E-2</v>
      </c>
      <c r="AB12" s="52">
        <v>370</v>
      </c>
      <c r="AC12" s="76">
        <f t="shared" si="13"/>
        <v>9.5706156233833425E-2</v>
      </c>
      <c r="AD12" s="52">
        <v>333</v>
      </c>
      <c r="AE12" s="76">
        <f t="shared" si="14"/>
        <v>8.6135540610450076E-2</v>
      </c>
      <c r="AF12" s="52">
        <v>4395</v>
      </c>
      <c r="AG12" s="52">
        <v>114</v>
      </c>
      <c r="AH12" s="76">
        <f t="shared" si="15"/>
        <v>2.5938566552901023E-2</v>
      </c>
      <c r="AI12" s="52">
        <v>2453</v>
      </c>
      <c r="AJ12" s="76">
        <f t="shared" si="16"/>
        <v>0.55813424345847551</v>
      </c>
      <c r="AK12" s="52">
        <v>99</v>
      </c>
      <c r="AL12" s="76">
        <f t="shared" si="17"/>
        <v>2.2525597269624574E-2</v>
      </c>
      <c r="AM12" s="52">
        <v>1244</v>
      </c>
      <c r="AN12" s="76">
        <f t="shared" si="18"/>
        <v>0.28304891922639364</v>
      </c>
      <c r="AO12" s="52">
        <v>485</v>
      </c>
      <c r="AP12" s="76">
        <f t="shared" si="19"/>
        <v>0.11035267349260523</v>
      </c>
      <c r="AQ12" s="52">
        <f t="shared" si="20"/>
        <v>8261</v>
      </c>
      <c r="AR12" s="52">
        <f t="shared" si="21"/>
        <v>426</v>
      </c>
      <c r="AS12" s="76">
        <f t="shared" si="22"/>
        <v>5.1567606827260623E-2</v>
      </c>
      <c r="AT12" s="52">
        <f t="shared" si="23"/>
        <v>5143</v>
      </c>
      <c r="AU12" s="76">
        <f t="shared" si="24"/>
        <v>0.62256385425493277</v>
      </c>
      <c r="AV12" s="52">
        <f t="shared" si="25"/>
        <v>260</v>
      </c>
      <c r="AW12" s="76">
        <f t="shared" si="26"/>
        <v>3.1473187265464227E-2</v>
      </c>
      <c r="AX12" s="52">
        <f t="shared" si="27"/>
        <v>1614</v>
      </c>
      <c r="AY12" s="76">
        <f t="shared" si="28"/>
        <v>0.19537586248638181</v>
      </c>
      <c r="AZ12" s="52">
        <f t="shared" si="29"/>
        <v>818</v>
      </c>
      <c r="BA12" s="76">
        <f t="shared" si="30"/>
        <v>9.9019489165960539E-2</v>
      </c>
      <c r="BB12" s="61">
        <v>3831</v>
      </c>
      <c r="BC12" s="61">
        <v>1032</v>
      </c>
      <c r="BD12" s="80">
        <f t="shared" si="31"/>
        <v>0.26938136256851997</v>
      </c>
      <c r="BE12" s="61">
        <v>4342</v>
      </c>
      <c r="BF12" s="61">
        <v>1219</v>
      </c>
      <c r="BG12" s="80">
        <f t="shared" si="0"/>
        <v>0.28074619990787658</v>
      </c>
      <c r="BH12" s="81">
        <f t="shared" si="32"/>
        <v>8173</v>
      </c>
      <c r="BI12" s="81">
        <f t="shared" si="33"/>
        <v>2251</v>
      </c>
      <c r="BJ12" s="82">
        <f t="shared" si="34"/>
        <v>0.2754190627676496</v>
      </c>
      <c r="BK12" s="52">
        <v>8261</v>
      </c>
      <c r="BL12" s="52">
        <v>2133</v>
      </c>
      <c r="BM12" s="76">
        <f t="shared" si="35"/>
        <v>0.25820118629705846</v>
      </c>
      <c r="BN12" s="52">
        <v>3866</v>
      </c>
      <c r="BO12" s="52">
        <v>833</v>
      </c>
      <c r="BP12" s="76">
        <f t="shared" si="36"/>
        <v>0.21546818416968444</v>
      </c>
      <c r="BQ12" s="52">
        <v>4395</v>
      </c>
      <c r="BR12" s="52">
        <v>1300</v>
      </c>
      <c r="BS12" s="76">
        <f t="shared" si="37"/>
        <v>0.29579067121729236</v>
      </c>
      <c r="BT12" s="38">
        <v>52718</v>
      </c>
      <c r="BU12" s="38">
        <v>9198</v>
      </c>
      <c r="BV12" s="84">
        <f t="shared" si="38"/>
        <v>0.17447551121059221</v>
      </c>
      <c r="BW12" s="84">
        <f t="shared" si="39"/>
        <v>1</v>
      </c>
      <c r="BX12" s="38">
        <v>47279</v>
      </c>
      <c r="BY12" s="38">
        <v>8902</v>
      </c>
      <c r="BZ12" s="84">
        <f t="shared" si="40"/>
        <v>0.18828655428414307</v>
      </c>
      <c r="CA12" s="84">
        <f t="shared" si="41"/>
        <v>0.96781909110676234</v>
      </c>
      <c r="CB12" s="38">
        <v>487</v>
      </c>
      <c r="CC12" s="38">
        <v>19</v>
      </c>
      <c r="CD12" s="84">
        <f t="shared" si="42"/>
        <v>3.9014373716632446E-2</v>
      </c>
      <c r="CE12" s="84">
        <f t="shared" si="88"/>
        <v>2.0656664492280929E-3</v>
      </c>
      <c r="CF12" s="38">
        <v>232</v>
      </c>
      <c r="CG12" s="38">
        <v>37</v>
      </c>
      <c r="CH12" s="84">
        <f t="shared" si="43"/>
        <v>0.15948275862068967</v>
      </c>
      <c r="CI12" s="84">
        <f t="shared" si="44"/>
        <v>4.0226136116547073E-3</v>
      </c>
      <c r="CJ12" s="38">
        <v>1320</v>
      </c>
      <c r="CK12" s="38">
        <v>102</v>
      </c>
      <c r="CL12" s="85">
        <f t="shared" si="45"/>
        <v>7.7272727272727271E-2</v>
      </c>
      <c r="CM12" s="84">
        <f t="shared" si="46"/>
        <v>1.1089367253750815E-2</v>
      </c>
      <c r="CN12" s="38">
        <v>23</v>
      </c>
      <c r="CO12" s="38">
        <v>2</v>
      </c>
      <c r="CP12" s="85">
        <f t="shared" si="47"/>
        <v>8.6956521739130432E-2</v>
      </c>
      <c r="CQ12" s="84">
        <f t="shared" si="48"/>
        <v>2.1743857360295715E-4</v>
      </c>
      <c r="CR12" s="29">
        <v>329</v>
      </c>
      <c r="CS12" s="29">
        <v>0</v>
      </c>
      <c r="CT12" s="30">
        <f t="shared" si="49"/>
        <v>0</v>
      </c>
      <c r="CU12" s="30">
        <f t="shared" si="50"/>
        <v>0</v>
      </c>
      <c r="CV12" s="38">
        <v>763</v>
      </c>
      <c r="CW12" s="38">
        <v>39</v>
      </c>
      <c r="CX12" s="84">
        <f t="shared" si="51"/>
        <v>5.1114023591087812E-2</v>
      </c>
      <c r="CY12" s="84">
        <f t="shared" si="52"/>
        <v>4.2400521852576645E-3</v>
      </c>
      <c r="CZ12" s="38">
        <v>2614</v>
      </c>
      <c r="DA12" s="38">
        <v>97</v>
      </c>
      <c r="DB12" s="84">
        <f t="shared" si="53"/>
        <v>3.7107880642693193E-2</v>
      </c>
      <c r="DC12" s="84">
        <f t="shared" si="89"/>
        <v>1.0545770819743422E-2</v>
      </c>
      <c r="DD12" s="52">
        <v>3866</v>
      </c>
      <c r="DE12" s="52">
        <v>269</v>
      </c>
      <c r="DF12" s="52">
        <v>1801</v>
      </c>
      <c r="DG12" s="52">
        <v>991</v>
      </c>
      <c r="DH12" s="52">
        <v>805</v>
      </c>
      <c r="DI12" s="77">
        <f t="shared" si="54"/>
        <v>6.958096223486808E-2</v>
      </c>
      <c r="DJ12" s="77">
        <f t="shared" si="55"/>
        <v>0.46585618210036212</v>
      </c>
      <c r="DK12" s="77">
        <f t="shared" si="56"/>
        <v>0.46456285566476979</v>
      </c>
      <c r="DL12" s="52">
        <v>4395</v>
      </c>
      <c r="DM12" s="52">
        <v>343</v>
      </c>
      <c r="DN12" s="52">
        <v>2051</v>
      </c>
      <c r="DO12" s="52">
        <v>1246</v>
      </c>
      <c r="DP12" s="52">
        <v>755</v>
      </c>
      <c r="DQ12" s="77">
        <f t="shared" si="57"/>
        <v>7.8043230944254832E-2</v>
      </c>
      <c r="DR12" s="77">
        <f t="shared" si="58"/>
        <v>0.46666666666666667</v>
      </c>
      <c r="DS12" s="77">
        <f t="shared" si="59"/>
        <v>0.45529010238907852</v>
      </c>
      <c r="DT12" s="52">
        <f t="shared" si="60"/>
        <v>8261</v>
      </c>
      <c r="DU12" s="52">
        <f t="shared" si="61"/>
        <v>612</v>
      </c>
      <c r="DV12" s="52">
        <f t="shared" si="62"/>
        <v>3852</v>
      </c>
      <c r="DW12" s="52">
        <f t="shared" si="63"/>
        <v>2237</v>
      </c>
      <c r="DX12" s="52">
        <f t="shared" si="64"/>
        <v>1560</v>
      </c>
      <c r="DY12" s="76">
        <f t="shared" si="65"/>
        <v>7.4083040794092725E-2</v>
      </c>
      <c r="DZ12" s="76">
        <f t="shared" si="66"/>
        <v>0.46628737440987772</v>
      </c>
      <c r="EA12" s="76">
        <f t="shared" si="67"/>
        <v>0.45962958479602956</v>
      </c>
      <c r="EB12" s="52">
        <v>5373</v>
      </c>
      <c r="EC12" s="51">
        <v>468</v>
      </c>
      <c r="ED12" s="76">
        <f t="shared" si="68"/>
        <v>8.7102177554438859E-2</v>
      </c>
      <c r="EE12" s="52">
        <v>1208</v>
      </c>
      <c r="EF12" s="76">
        <f t="shared" si="68"/>
        <v>0.22482784291829519</v>
      </c>
      <c r="EG12" s="52">
        <v>2076</v>
      </c>
      <c r="EH12" s="76">
        <f t="shared" ref="EH12" si="132">EG12/$EB12</f>
        <v>0.38637632607481853</v>
      </c>
      <c r="EI12" s="52">
        <v>2915</v>
      </c>
      <c r="EJ12" s="76">
        <f t="shared" ref="EJ12" si="133">EI12/$EB12</f>
        <v>0.54252745207519082</v>
      </c>
      <c r="EK12" s="52">
        <v>4053</v>
      </c>
      <c r="EL12" s="76">
        <f t="shared" ref="EL12" si="134">EK12/$EB12</f>
        <v>0.75432719151312111</v>
      </c>
      <c r="EM12" s="52">
        <v>4629</v>
      </c>
      <c r="EN12" s="76">
        <f t="shared" ref="EN12" si="135">EM12/$EB12</f>
        <v>0.86152987158012284</v>
      </c>
      <c r="EO12" s="87">
        <v>84151</v>
      </c>
      <c r="EP12" s="87">
        <v>41316</v>
      </c>
      <c r="EQ12" s="87">
        <v>101235</v>
      </c>
      <c r="ER12" s="87">
        <v>105562</v>
      </c>
      <c r="ES12" s="87">
        <v>46853</v>
      </c>
      <c r="ET12" s="52">
        <v>3831</v>
      </c>
      <c r="EU12" s="52">
        <v>271</v>
      </c>
      <c r="EV12" s="76">
        <f t="shared" si="73"/>
        <v>7.0738710519446621E-2</v>
      </c>
      <c r="EW12" s="52">
        <v>4342</v>
      </c>
      <c r="EX12" s="52">
        <v>474</v>
      </c>
      <c r="EY12" s="76">
        <f t="shared" si="74"/>
        <v>0.10916628281897743</v>
      </c>
      <c r="EZ12" s="52">
        <f t="shared" si="75"/>
        <v>8173</v>
      </c>
      <c r="FA12" s="52">
        <f t="shared" si="76"/>
        <v>745</v>
      </c>
      <c r="FB12" s="76">
        <f t="shared" si="77"/>
        <v>9.1153799094579713E-2</v>
      </c>
      <c r="FC12" s="52">
        <v>8173</v>
      </c>
      <c r="FD12" s="52">
        <v>745</v>
      </c>
      <c r="FE12" s="76">
        <f t="shared" si="78"/>
        <v>9.1153799094579713E-2</v>
      </c>
      <c r="FF12" s="52">
        <v>1353</v>
      </c>
      <c r="FG12" s="76">
        <f t="shared" si="78"/>
        <v>0.16554508748317631</v>
      </c>
      <c r="FH12" s="52">
        <v>2070</v>
      </c>
      <c r="FI12" s="76">
        <f t="shared" ref="FI12" si="136">FH12/$FC12</f>
        <v>0.25327297198091275</v>
      </c>
      <c r="FJ12" s="52">
        <v>2196</v>
      </c>
      <c r="FK12" s="76">
        <f t="shared" ref="FK12" si="137">FJ12/$FC12</f>
        <v>0.26868958766670747</v>
      </c>
      <c r="FL12" s="52">
        <v>4050</v>
      </c>
      <c r="FM12" s="76">
        <f t="shared" ref="FM12" si="138">FL12/$FC12</f>
        <v>0.49553407561482932</v>
      </c>
      <c r="FN12" s="52">
        <v>587</v>
      </c>
      <c r="FO12" s="76">
        <v>0.23451857770675189</v>
      </c>
      <c r="FP12" s="52">
        <v>3</v>
      </c>
      <c r="FQ12" s="76">
        <v>1.1985617259288853E-3</v>
      </c>
      <c r="FR12" s="52">
        <v>69</v>
      </c>
      <c r="FS12" s="76">
        <v>5.0623624358033747E-2</v>
      </c>
      <c r="FT12" s="51">
        <v>0</v>
      </c>
      <c r="FU12" s="76">
        <v>0</v>
      </c>
      <c r="FV12" s="52">
        <v>542</v>
      </c>
      <c r="FW12" s="76">
        <v>0.20870234886407393</v>
      </c>
      <c r="FX12" s="52">
        <v>1</v>
      </c>
      <c r="FY12" s="76">
        <v>3.850596842510589E-4</v>
      </c>
      <c r="FZ12" s="52">
        <v>32</v>
      </c>
      <c r="GA12" s="76">
        <v>1.7797552836484983E-2</v>
      </c>
      <c r="GB12" s="52">
        <v>0</v>
      </c>
      <c r="GC12" s="76">
        <v>0</v>
      </c>
      <c r="GD12" s="52">
        <v>1230</v>
      </c>
      <c r="GE12" s="65">
        <v>0.14889238590969617</v>
      </c>
      <c r="GF12" s="52">
        <v>4</v>
      </c>
      <c r="GG12" s="65">
        <v>4.8420288100714201E-4</v>
      </c>
      <c r="GH12" s="52">
        <v>5373</v>
      </c>
      <c r="GI12" s="52">
        <v>851</v>
      </c>
      <c r="GJ12" s="76">
        <f t="shared" si="82"/>
        <v>0.15838451516843477</v>
      </c>
      <c r="GK12" s="52">
        <v>287</v>
      </c>
      <c r="GL12" s="76">
        <f t="shared" si="83"/>
        <v>0.33725029377203292</v>
      </c>
      <c r="GM12" s="52">
        <v>489</v>
      </c>
      <c r="GN12" s="76">
        <f t="shared" si="84"/>
        <v>0.57461809635722683</v>
      </c>
      <c r="GO12" s="52">
        <v>4522</v>
      </c>
      <c r="GP12" s="76">
        <f t="shared" si="85"/>
        <v>0.84161548483156523</v>
      </c>
      <c r="GQ12" s="52">
        <v>3279</v>
      </c>
      <c r="GR12" s="76">
        <f t="shared" si="86"/>
        <v>0.72512162759840781</v>
      </c>
      <c r="GS12" s="52">
        <v>1204</v>
      </c>
      <c r="GT12" s="76">
        <f t="shared" si="87"/>
        <v>0.26625386996904027</v>
      </c>
    </row>
    <row r="13" spans="1:202" x14ac:dyDescent="0.25">
      <c r="A13" t="s">
        <v>185</v>
      </c>
      <c r="B13" s="69">
        <v>66254</v>
      </c>
      <c r="C13" s="69">
        <v>17991</v>
      </c>
      <c r="D13" s="69">
        <v>12336</v>
      </c>
      <c r="E13" s="69">
        <v>4975</v>
      </c>
      <c r="F13" s="69">
        <v>1594</v>
      </c>
      <c r="G13" s="71">
        <f t="shared" si="2"/>
        <v>0.27154586892866844</v>
      </c>
      <c r="H13" s="71">
        <f t="shared" si="3"/>
        <v>0.18619253177166661</v>
      </c>
      <c r="I13" s="71">
        <f t="shared" si="4"/>
        <v>7.5089805898511788E-2</v>
      </c>
      <c r="J13" s="71">
        <f t="shared" si="5"/>
        <v>2.4058924744166391E-2</v>
      </c>
      <c r="K13" s="69">
        <v>5821</v>
      </c>
      <c r="L13" s="72">
        <f t="shared" si="6"/>
        <v>0.47187094682230868</v>
      </c>
      <c r="M13" s="69">
        <v>6515</v>
      </c>
      <c r="N13" s="72">
        <f t="shared" si="7"/>
        <v>0.52812905317769132</v>
      </c>
      <c r="O13" s="75">
        <v>41.4</v>
      </c>
      <c r="P13" s="52">
        <v>26326</v>
      </c>
      <c r="Q13" s="52">
        <v>11793</v>
      </c>
      <c r="R13" s="76">
        <f t="shared" si="8"/>
        <v>0.44796019144571908</v>
      </c>
      <c r="S13" s="52">
        <v>8670</v>
      </c>
      <c r="T13" s="77">
        <f t="shared" si="9"/>
        <v>0.32933221909898958</v>
      </c>
      <c r="U13" s="69">
        <v>5821</v>
      </c>
      <c r="V13" s="52">
        <v>270</v>
      </c>
      <c r="W13" s="76">
        <f t="shared" si="10"/>
        <v>4.6383782855179523E-2</v>
      </c>
      <c r="X13" s="52">
        <v>4096</v>
      </c>
      <c r="Y13" s="78">
        <f t="shared" si="11"/>
        <v>0.70365916509190862</v>
      </c>
      <c r="Z13" s="52">
        <v>64</v>
      </c>
      <c r="AA13" s="76">
        <f t="shared" si="12"/>
        <v>1.0994674454561072E-2</v>
      </c>
      <c r="AB13" s="52">
        <v>854</v>
      </c>
      <c r="AC13" s="76">
        <f t="shared" si="13"/>
        <v>0.1467101872530493</v>
      </c>
      <c r="AD13" s="52">
        <v>537</v>
      </c>
      <c r="AE13" s="76">
        <f t="shared" si="14"/>
        <v>9.2252190345301494E-2</v>
      </c>
      <c r="AF13" s="52">
        <v>6515</v>
      </c>
      <c r="AG13" s="52">
        <v>476</v>
      </c>
      <c r="AH13" s="76">
        <f t="shared" si="15"/>
        <v>7.3062164236377597E-2</v>
      </c>
      <c r="AI13" s="52">
        <v>3092</v>
      </c>
      <c r="AJ13" s="76">
        <f t="shared" si="16"/>
        <v>0.47459708365310821</v>
      </c>
      <c r="AK13" s="52">
        <v>74</v>
      </c>
      <c r="AL13" s="76">
        <f t="shared" si="17"/>
        <v>1.1358403683806599E-2</v>
      </c>
      <c r="AM13" s="52">
        <v>2089</v>
      </c>
      <c r="AN13" s="76">
        <f t="shared" si="18"/>
        <v>0.32064466615502685</v>
      </c>
      <c r="AO13" s="52">
        <v>784</v>
      </c>
      <c r="AP13" s="76">
        <f t="shared" si="19"/>
        <v>0.12033768227168073</v>
      </c>
      <c r="AQ13" s="52">
        <f t="shared" si="20"/>
        <v>12336</v>
      </c>
      <c r="AR13" s="52">
        <f t="shared" si="21"/>
        <v>746</v>
      </c>
      <c r="AS13" s="76">
        <f t="shared" si="22"/>
        <v>6.0473411154345007E-2</v>
      </c>
      <c r="AT13" s="52">
        <f t="shared" si="23"/>
        <v>7188</v>
      </c>
      <c r="AU13" s="76">
        <f t="shared" si="24"/>
        <v>0.58268482490272377</v>
      </c>
      <c r="AV13" s="52">
        <f t="shared" si="25"/>
        <v>138</v>
      </c>
      <c r="AW13" s="76">
        <f t="shared" si="26"/>
        <v>1.1186770428015564E-2</v>
      </c>
      <c r="AX13" s="52">
        <f t="shared" si="27"/>
        <v>2943</v>
      </c>
      <c r="AY13" s="76">
        <f t="shared" si="28"/>
        <v>0.23857003891050585</v>
      </c>
      <c r="AZ13" s="52">
        <f t="shared" si="29"/>
        <v>1321</v>
      </c>
      <c r="BA13" s="76">
        <f t="shared" si="30"/>
        <v>0.10708495460440985</v>
      </c>
      <c r="BB13" s="61">
        <v>5770</v>
      </c>
      <c r="BC13" s="61">
        <v>1793</v>
      </c>
      <c r="BD13" s="80">
        <f t="shared" si="31"/>
        <v>0.31074523396880416</v>
      </c>
      <c r="BE13" s="61">
        <v>6287</v>
      </c>
      <c r="BF13" s="61">
        <v>1751</v>
      </c>
      <c r="BG13" s="80">
        <f t="shared" si="0"/>
        <v>0.27851121361539682</v>
      </c>
      <c r="BH13" s="81">
        <f t="shared" si="32"/>
        <v>12057</v>
      </c>
      <c r="BI13" s="81">
        <f t="shared" si="33"/>
        <v>3544</v>
      </c>
      <c r="BJ13" s="82">
        <f t="shared" si="34"/>
        <v>0.29393713195653975</v>
      </c>
      <c r="BK13" s="52">
        <v>12336</v>
      </c>
      <c r="BL13" s="52">
        <v>3700</v>
      </c>
      <c r="BM13" s="76">
        <f t="shared" si="35"/>
        <v>0.29993514915693903</v>
      </c>
      <c r="BN13" s="52">
        <v>5821</v>
      </c>
      <c r="BO13" s="52">
        <v>1260</v>
      </c>
      <c r="BP13" s="76">
        <f t="shared" si="36"/>
        <v>0.21645765332417111</v>
      </c>
      <c r="BQ13" s="52">
        <v>6515</v>
      </c>
      <c r="BR13" s="52">
        <v>2440</v>
      </c>
      <c r="BS13" s="76">
        <f t="shared" si="37"/>
        <v>0.37452033768227166</v>
      </c>
      <c r="BT13" s="38">
        <v>66807</v>
      </c>
      <c r="BU13" s="38">
        <v>13178</v>
      </c>
      <c r="BV13" s="84">
        <f t="shared" si="38"/>
        <v>0.19725477869085575</v>
      </c>
      <c r="BW13" s="84">
        <f t="shared" si="39"/>
        <v>1</v>
      </c>
      <c r="BX13" s="38">
        <v>62159</v>
      </c>
      <c r="BY13" s="38">
        <v>12897</v>
      </c>
      <c r="BZ13" s="84">
        <f t="shared" si="40"/>
        <v>0.20748403288341188</v>
      </c>
      <c r="CA13" s="84">
        <f t="shared" si="41"/>
        <v>0.97867658218242526</v>
      </c>
      <c r="CB13" s="38">
        <v>1063</v>
      </c>
      <c r="CC13" s="38">
        <v>20</v>
      </c>
      <c r="CD13" s="84">
        <f t="shared" si="42"/>
        <v>1.881467544684854E-2</v>
      </c>
      <c r="CE13" s="84">
        <f t="shared" si="88"/>
        <v>1.5176809834572772E-3</v>
      </c>
      <c r="CF13" s="38">
        <v>354</v>
      </c>
      <c r="CG13" s="38">
        <v>46</v>
      </c>
      <c r="CH13" s="84">
        <f t="shared" si="43"/>
        <v>0.12994350282485875</v>
      </c>
      <c r="CI13" s="84">
        <f t="shared" si="44"/>
        <v>3.4906662619517376E-3</v>
      </c>
      <c r="CJ13" s="38">
        <v>988</v>
      </c>
      <c r="CK13" s="38">
        <v>84</v>
      </c>
      <c r="CL13" s="85">
        <f t="shared" si="45"/>
        <v>8.5020242914979755E-2</v>
      </c>
      <c r="CM13" s="84">
        <f t="shared" si="46"/>
        <v>6.3742601305205645E-3</v>
      </c>
      <c r="CN13" s="38">
        <v>27</v>
      </c>
      <c r="CO13" s="38">
        <v>4</v>
      </c>
      <c r="CP13" s="85">
        <f t="shared" si="47"/>
        <v>0.14814814814814814</v>
      </c>
      <c r="CQ13" s="84">
        <f t="shared" si="48"/>
        <v>3.0353619669145547E-4</v>
      </c>
      <c r="CR13" s="29">
        <v>153</v>
      </c>
      <c r="CS13" s="29">
        <v>0</v>
      </c>
      <c r="CT13" s="30">
        <f t="shared" si="49"/>
        <v>0</v>
      </c>
      <c r="CU13" s="30">
        <f t="shared" si="50"/>
        <v>0</v>
      </c>
      <c r="CV13" s="38">
        <v>908</v>
      </c>
      <c r="CW13" s="38">
        <v>62</v>
      </c>
      <c r="CX13" s="84">
        <f t="shared" si="51"/>
        <v>6.8281938325991193E-2</v>
      </c>
      <c r="CY13" s="84">
        <f t="shared" si="52"/>
        <v>4.7048110487175592E-3</v>
      </c>
      <c r="CZ13" s="38">
        <v>1308</v>
      </c>
      <c r="DA13" s="38">
        <v>65</v>
      </c>
      <c r="DB13" s="84">
        <f t="shared" si="53"/>
        <v>4.9694189602446481E-2</v>
      </c>
      <c r="DC13" s="84">
        <f t="shared" si="89"/>
        <v>4.9324631962361512E-3</v>
      </c>
      <c r="DD13" s="52">
        <v>5821</v>
      </c>
      <c r="DE13" s="52">
        <v>598</v>
      </c>
      <c r="DF13" s="52">
        <v>2536</v>
      </c>
      <c r="DG13" s="52">
        <v>1610</v>
      </c>
      <c r="DH13" s="52">
        <v>1077</v>
      </c>
      <c r="DI13" s="77">
        <f t="shared" si="54"/>
        <v>0.10273148943480502</v>
      </c>
      <c r="DJ13" s="77">
        <f t="shared" si="55"/>
        <v>0.43566397526198247</v>
      </c>
      <c r="DK13" s="77">
        <f t="shared" si="56"/>
        <v>0.46160453530321249</v>
      </c>
      <c r="DL13" s="52">
        <v>6515</v>
      </c>
      <c r="DM13" s="52">
        <v>390</v>
      </c>
      <c r="DN13" s="52">
        <v>3103</v>
      </c>
      <c r="DO13" s="52">
        <v>1740</v>
      </c>
      <c r="DP13" s="52">
        <v>1282</v>
      </c>
      <c r="DQ13" s="77">
        <f t="shared" si="57"/>
        <v>5.9861857252494245E-2</v>
      </c>
      <c r="DR13" s="77">
        <f t="shared" si="58"/>
        <v>0.47628549501151191</v>
      </c>
      <c r="DS13" s="77">
        <f t="shared" si="59"/>
        <v>0.46385264773599388</v>
      </c>
      <c r="DT13" s="52">
        <f t="shared" si="60"/>
        <v>12336</v>
      </c>
      <c r="DU13" s="52">
        <f t="shared" si="61"/>
        <v>988</v>
      </c>
      <c r="DV13" s="52">
        <f t="shared" si="62"/>
        <v>5639</v>
      </c>
      <c r="DW13" s="52">
        <f t="shared" si="63"/>
        <v>3350</v>
      </c>
      <c r="DX13" s="52">
        <f t="shared" si="64"/>
        <v>2359</v>
      </c>
      <c r="DY13" s="76">
        <f t="shared" si="65"/>
        <v>8.0090791180285351E-2</v>
      </c>
      <c r="DZ13" s="76">
        <f t="shared" si="66"/>
        <v>0.45711738002594032</v>
      </c>
      <c r="EA13" s="76">
        <f t="shared" si="67"/>
        <v>0.46279182879377434</v>
      </c>
      <c r="EB13" s="52">
        <v>7830</v>
      </c>
      <c r="EC13" s="51">
        <v>823</v>
      </c>
      <c r="ED13" s="76">
        <f t="shared" si="68"/>
        <v>0.10510855683269477</v>
      </c>
      <c r="EE13" s="52">
        <v>1913</v>
      </c>
      <c r="EF13" s="76">
        <f t="shared" si="68"/>
        <v>0.24431673052362707</v>
      </c>
      <c r="EG13" s="52">
        <v>3068</v>
      </c>
      <c r="EH13" s="76">
        <f t="shared" ref="EH13" si="139">EG13/$EB13</f>
        <v>0.39182630906768839</v>
      </c>
      <c r="EI13" s="52">
        <v>4035</v>
      </c>
      <c r="EJ13" s="76">
        <f t="shared" ref="EJ13" si="140">EI13/$EB13</f>
        <v>0.51532567049808431</v>
      </c>
      <c r="EK13" s="52">
        <v>5734</v>
      </c>
      <c r="EL13" s="76">
        <f t="shared" ref="EL13" si="141">EK13/$EB13</f>
        <v>0.73231162196679433</v>
      </c>
      <c r="EM13" s="52">
        <v>6597</v>
      </c>
      <c r="EN13" s="76">
        <f t="shared" ref="EN13" si="142">EM13/$EB13</f>
        <v>0.84252873563218389</v>
      </c>
      <c r="EO13" s="87">
        <v>69815</v>
      </c>
      <c r="EP13" s="87">
        <v>57875</v>
      </c>
      <c r="EQ13" s="87">
        <v>82870</v>
      </c>
      <c r="ER13" s="87">
        <v>85712</v>
      </c>
      <c r="ES13" s="87">
        <v>48343</v>
      </c>
      <c r="ET13" s="52">
        <v>5770</v>
      </c>
      <c r="EU13" s="52">
        <v>463</v>
      </c>
      <c r="EV13" s="76">
        <f t="shared" si="73"/>
        <v>8.024263431542461E-2</v>
      </c>
      <c r="EW13" s="52">
        <v>6287</v>
      </c>
      <c r="EX13" s="52">
        <v>686</v>
      </c>
      <c r="EY13" s="76">
        <f t="shared" si="74"/>
        <v>0.10911404485446159</v>
      </c>
      <c r="EZ13" s="52">
        <f t="shared" si="75"/>
        <v>12057</v>
      </c>
      <c r="FA13" s="52">
        <f t="shared" si="76"/>
        <v>1149</v>
      </c>
      <c r="FB13" s="76">
        <f t="shared" si="77"/>
        <v>9.5297337646180647E-2</v>
      </c>
      <c r="FC13" s="52">
        <v>12057</v>
      </c>
      <c r="FD13" s="52">
        <v>1149</v>
      </c>
      <c r="FE13" s="76">
        <f t="shared" si="78"/>
        <v>9.5297337646180647E-2</v>
      </c>
      <c r="FF13" s="52">
        <v>2039</v>
      </c>
      <c r="FG13" s="76">
        <f t="shared" si="78"/>
        <v>0.16911337812059385</v>
      </c>
      <c r="FH13" s="52">
        <v>3056</v>
      </c>
      <c r="FI13" s="76">
        <f t="shared" ref="FI13" si="143">FH13/$FC13</f>
        <v>0.25346271875259185</v>
      </c>
      <c r="FJ13" s="52">
        <v>3888</v>
      </c>
      <c r="FK13" s="76">
        <f t="shared" ref="FK13" si="144">FJ13/$FC13</f>
        <v>0.32246827569047026</v>
      </c>
      <c r="FL13" s="52">
        <v>5765</v>
      </c>
      <c r="FM13" s="76">
        <f t="shared" ref="FM13" si="145">FL13/$FC13</f>
        <v>0.47814547565729454</v>
      </c>
      <c r="FN13" s="52">
        <v>1108</v>
      </c>
      <c r="FO13" s="76">
        <v>0.29776941682343455</v>
      </c>
      <c r="FP13" s="52">
        <v>32</v>
      </c>
      <c r="FQ13" s="76">
        <v>8.59983875302338E-3</v>
      </c>
      <c r="FR13" s="52">
        <v>94</v>
      </c>
      <c r="FS13" s="76">
        <v>4.476190476190476E-2</v>
      </c>
      <c r="FT13" s="51">
        <v>0</v>
      </c>
      <c r="FU13" s="76">
        <v>0</v>
      </c>
      <c r="FV13" s="52">
        <v>782</v>
      </c>
      <c r="FW13" s="76">
        <v>0.21483516483516482</v>
      </c>
      <c r="FX13" s="52">
        <v>0</v>
      </c>
      <c r="FY13" s="76">
        <v>0</v>
      </c>
      <c r="FZ13" s="52">
        <v>33</v>
      </c>
      <c r="GA13" s="76">
        <v>1.1478260869565217E-2</v>
      </c>
      <c r="GB13" s="52">
        <v>0</v>
      </c>
      <c r="GC13" s="76">
        <v>0</v>
      </c>
      <c r="GD13" s="52">
        <v>2017</v>
      </c>
      <c r="GE13" s="65">
        <v>0.16350518806744488</v>
      </c>
      <c r="GF13" s="52">
        <v>32</v>
      </c>
      <c r="GG13" s="65">
        <v>2.5940337224383916E-3</v>
      </c>
      <c r="GH13" s="52">
        <v>7830</v>
      </c>
      <c r="GI13" s="52">
        <v>1678</v>
      </c>
      <c r="GJ13" s="76">
        <f t="shared" si="82"/>
        <v>0.21430395913154535</v>
      </c>
      <c r="GK13" s="52">
        <v>550</v>
      </c>
      <c r="GL13" s="76">
        <f t="shared" si="83"/>
        <v>0.32777115613825986</v>
      </c>
      <c r="GM13" s="52">
        <v>989</v>
      </c>
      <c r="GN13" s="76">
        <f t="shared" si="84"/>
        <v>0.58939213349225272</v>
      </c>
      <c r="GO13" s="52">
        <v>6152</v>
      </c>
      <c r="GP13" s="76">
        <f t="shared" si="85"/>
        <v>0.78569604086845468</v>
      </c>
      <c r="GQ13" s="52">
        <v>4879</v>
      </c>
      <c r="GR13" s="76">
        <f t="shared" si="86"/>
        <v>0.79307542262678798</v>
      </c>
      <c r="GS13" s="52">
        <v>1203</v>
      </c>
      <c r="GT13" s="76">
        <f t="shared" si="87"/>
        <v>0.19554616384915474</v>
      </c>
    </row>
    <row r="14" spans="1:202" x14ac:dyDescent="0.25">
      <c r="A14" t="s">
        <v>186</v>
      </c>
      <c r="B14" s="69">
        <v>34703</v>
      </c>
      <c r="C14" s="69">
        <v>8201</v>
      </c>
      <c r="D14" s="69">
        <v>5836</v>
      </c>
      <c r="E14" s="69">
        <v>2486</v>
      </c>
      <c r="F14" s="69">
        <v>893</v>
      </c>
      <c r="G14" s="71">
        <f t="shared" si="2"/>
        <v>0.23631962654525546</v>
      </c>
      <c r="H14" s="71">
        <f t="shared" si="3"/>
        <v>0.16816989885600669</v>
      </c>
      <c r="I14" s="71">
        <f t="shared" si="4"/>
        <v>7.1636457943117307E-2</v>
      </c>
      <c r="J14" s="71">
        <f t="shared" si="5"/>
        <v>2.5732645592600065E-2</v>
      </c>
      <c r="K14" s="69">
        <v>2788</v>
      </c>
      <c r="L14" s="72">
        <f t="shared" si="6"/>
        <v>0.47772446881425634</v>
      </c>
      <c r="M14" s="69">
        <v>3048</v>
      </c>
      <c r="N14" s="72">
        <f t="shared" si="7"/>
        <v>0.52227553118574366</v>
      </c>
      <c r="O14" s="75">
        <v>37.1</v>
      </c>
      <c r="P14" s="52">
        <v>12649</v>
      </c>
      <c r="Q14" s="52">
        <v>5288</v>
      </c>
      <c r="R14" s="76">
        <f t="shared" si="8"/>
        <v>0.4180567633805044</v>
      </c>
      <c r="S14" s="52">
        <v>3836</v>
      </c>
      <c r="T14" s="77">
        <f t="shared" si="9"/>
        <v>0.30326508024349752</v>
      </c>
      <c r="U14" s="69">
        <v>2788</v>
      </c>
      <c r="V14" s="52">
        <v>192</v>
      </c>
      <c r="W14" s="76">
        <f t="shared" si="10"/>
        <v>6.886657101865136E-2</v>
      </c>
      <c r="X14" s="52">
        <v>1906</v>
      </c>
      <c r="Y14" s="78">
        <f t="shared" si="11"/>
        <v>0.68364418938307026</v>
      </c>
      <c r="Z14" s="52">
        <v>205</v>
      </c>
      <c r="AA14" s="76">
        <f t="shared" si="12"/>
        <v>7.3529411764705885E-2</v>
      </c>
      <c r="AB14" s="52">
        <v>261</v>
      </c>
      <c r="AC14" s="76">
        <f t="shared" si="13"/>
        <v>9.3615494978479194E-2</v>
      </c>
      <c r="AD14" s="52">
        <v>224</v>
      </c>
      <c r="AE14" s="76">
        <f t="shared" si="14"/>
        <v>8.0344332855093251E-2</v>
      </c>
      <c r="AF14" s="52">
        <v>3048</v>
      </c>
      <c r="AG14" s="52">
        <v>184</v>
      </c>
      <c r="AH14" s="76">
        <f t="shared" si="15"/>
        <v>6.0367454068241469E-2</v>
      </c>
      <c r="AI14" s="52">
        <v>1539</v>
      </c>
      <c r="AJ14" s="76">
        <f t="shared" si="16"/>
        <v>0.50492125984251968</v>
      </c>
      <c r="AK14" s="52">
        <v>75</v>
      </c>
      <c r="AL14" s="76">
        <f t="shared" si="17"/>
        <v>2.4606299212598427E-2</v>
      </c>
      <c r="AM14" s="52">
        <v>845</v>
      </c>
      <c r="AN14" s="76">
        <f t="shared" si="18"/>
        <v>0.27723097112860895</v>
      </c>
      <c r="AO14" s="52">
        <v>405</v>
      </c>
      <c r="AP14" s="76">
        <f t="shared" si="19"/>
        <v>0.13287401574803151</v>
      </c>
      <c r="AQ14" s="52">
        <f t="shared" si="20"/>
        <v>5836</v>
      </c>
      <c r="AR14" s="52">
        <f t="shared" si="21"/>
        <v>376</v>
      </c>
      <c r="AS14" s="76">
        <f t="shared" si="22"/>
        <v>6.4427690198766277E-2</v>
      </c>
      <c r="AT14" s="52">
        <f t="shared" si="23"/>
        <v>3445</v>
      </c>
      <c r="AU14" s="76">
        <f t="shared" si="24"/>
        <v>0.59030157642220704</v>
      </c>
      <c r="AV14" s="52">
        <f t="shared" si="25"/>
        <v>280</v>
      </c>
      <c r="AW14" s="76">
        <f t="shared" si="26"/>
        <v>4.7978067169294036E-2</v>
      </c>
      <c r="AX14" s="52">
        <f t="shared" si="27"/>
        <v>1106</v>
      </c>
      <c r="AY14" s="76">
        <f t="shared" si="28"/>
        <v>0.18951336531871144</v>
      </c>
      <c r="AZ14" s="52">
        <f t="shared" si="29"/>
        <v>629</v>
      </c>
      <c r="BA14" s="76">
        <f t="shared" si="30"/>
        <v>0.10777930089102125</v>
      </c>
      <c r="BB14" s="61">
        <v>2608</v>
      </c>
      <c r="BC14" s="61">
        <v>870</v>
      </c>
      <c r="BD14" s="80">
        <f t="shared" si="31"/>
        <v>0.33358895705521474</v>
      </c>
      <c r="BE14" s="61">
        <v>2835</v>
      </c>
      <c r="BF14" s="61">
        <v>927</v>
      </c>
      <c r="BG14" s="80">
        <f t="shared" si="0"/>
        <v>0.32698412698412699</v>
      </c>
      <c r="BH14" s="81">
        <f t="shared" si="32"/>
        <v>5443</v>
      </c>
      <c r="BI14" s="81">
        <f t="shared" si="33"/>
        <v>1797</v>
      </c>
      <c r="BJ14" s="82">
        <f t="shared" si="34"/>
        <v>0.33014881499173249</v>
      </c>
      <c r="BK14" s="52">
        <v>5836</v>
      </c>
      <c r="BL14" s="52">
        <v>1418</v>
      </c>
      <c r="BM14" s="76">
        <f t="shared" si="35"/>
        <v>0.24297464016449624</v>
      </c>
      <c r="BN14" s="52">
        <v>2788</v>
      </c>
      <c r="BO14" s="52">
        <v>482</v>
      </c>
      <c r="BP14" s="76">
        <f t="shared" si="36"/>
        <v>0.17288378766140602</v>
      </c>
      <c r="BQ14" s="52">
        <v>3048</v>
      </c>
      <c r="BR14" s="52">
        <v>936</v>
      </c>
      <c r="BS14" s="76">
        <f t="shared" si="37"/>
        <v>0.30708661417322836</v>
      </c>
      <c r="BT14" s="38">
        <v>34691</v>
      </c>
      <c r="BU14" s="38">
        <v>6090</v>
      </c>
      <c r="BV14" s="84">
        <f t="shared" si="38"/>
        <v>0.17554985442910265</v>
      </c>
      <c r="BW14" s="84">
        <f t="shared" si="39"/>
        <v>1</v>
      </c>
      <c r="BX14" s="38">
        <v>31793</v>
      </c>
      <c r="BY14" s="38">
        <v>5953</v>
      </c>
      <c r="BZ14" s="84">
        <f t="shared" si="40"/>
        <v>0.18724247475859465</v>
      </c>
      <c r="CA14" s="84">
        <f t="shared" si="41"/>
        <v>0.97750410509031194</v>
      </c>
      <c r="CB14" s="38">
        <v>164</v>
      </c>
      <c r="CC14" s="38">
        <v>8</v>
      </c>
      <c r="CD14" s="84">
        <f t="shared" si="42"/>
        <v>4.878048780487805E-2</v>
      </c>
      <c r="CE14" s="84">
        <f t="shared" si="88"/>
        <v>1.3136288998357964E-3</v>
      </c>
      <c r="CF14" s="38">
        <v>204</v>
      </c>
      <c r="CG14" s="38">
        <v>32</v>
      </c>
      <c r="CH14" s="84">
        <f t="shared" si="43"/>
        <v>0.15686274509803921</v>
      </c>
      <c r="CI14" s="84">
        <f t="shared" si="44"/>
        <v>5.2545155993431857E-3</v>
      </c>
      <c r="CJ14" s="38">
        <v>187</v>
      </c>
      <c r="CK14" s="38">
        <v>15</v>
      </c>
      <c r="CL14" s="85">
        <f t="shared" si="45"/>
        <v>8.0213903743315509E-2</v>
      </c>
      <c r="CM14" s="84">
        <f t="shared" si="46"/>
        <v>2.4630541871921183E-3</v>
      </c>
      <c r="CN14" s="38">
        <v>9</v>
      </c>
      <c r="CO14" s="38">
        <v>2</v>
      </c>
      <c r="CP14" s="85">
        <f t="shared" si="47"/>
        <v>0.22222222222222221</v>
      </c>
      <c r="CQ14" s="84">
        <f t="shared" si="48"/>
        <v>3.2840722495894911E-4</v>
      </c>
      <c r="CR14" s="29">
        <v>166</v>
      </c>
      <c r="CS14" s="29">
        <v>3</v>
      </c>
      <c r="CT14" s="30">
        <f t="shared" si="49"/>
        <v>1.8072289156626505E-2</v>
      </c>
      <c r="CU14" s="30">
        <f t="shared" si="50"/>
        <v>4.9261083743842361E-4</v>
      </c>
      <c r="CV14" s="38">
        <v>297</v>
      </c>
      <c r="CW14" s="38">
        <v>20</v>
      </c>
      <c r="CX14" s="84">
        <f t="shared" si="51"/>
        <v>6.7340067340067339E-2</v>
      </c>
      <c r="CY14" s="84">
        <f t="shared" si="52"/>
        <v>3.2840722495894909E-3</v>
      </c>
      <c r="CZ14" s="38">
        <v>2037</v>
      </c>
      <c r="DA14" s="38">
        <v>60</v>
      </c>
      <c r="DB14" s="84">
        <f t="shared" si="53"/>
        <v>2.9455081001472753E-2</v>
      </c>
      <c r="DC14" s="84">
        <f t="shared" si="89"/>
        <v>9.852216748768473E-3</v>
      </c>
      <c r="DD14" s="52">
        <v>2788</v>
      </c>
      <c r="DE14" s="52">
        <v>544</v>
      </c>
      <c r="DF14" s="52">
        <v>1308</v>
      </c>
      <c r="DG14" s="52">
        <v>607</v>
      </c>
      <c r="DH14" s="52">
        <v>329</v>
      </c>
      <c r="DI14" s="77">
        <f t="shared" si="54"/>
        <v>0.1951219512195122</v>
      </c>
      <c r="DJ14" s="77">
        <f t="shared" si="55"/>
        <v>0.46915351506456243</v>
      </c>
      <c r="DK14" s="77">
        <f t="shared" si="56"/>
        <v>0.33572453371592542</v>
      </c>
      <c r="DL14" s="52">
        <v>3048</v>
      </c>
      <c r="DM14" s="52">
        <v>366</v>
      </c>
      <c r="DN14" s="52">
        <v>1479</v>
      </c>
      <c r="DO14" s="52">
        <v>796</v>
      </c>
      <c r="DP14" s="52">
        <v>407</v>
      </c>
      <c r="DQ14" s="77">
        <f t="shared" si="57"/>
        <v>0.12007874015748031</v>
      </c>
      <c r="DR14" s="77">
        <f t="shared" si="58"/>
        <v>0.48523622047244097</v>
      </c>
      <c r="DS14" s="77">
        <f t="shared" si="59"/>
        <v>0.39468503937007876</v>
      </c>
      <c r="DT14" s="52">
        <f t="shared" si="60"/>
        <v>5836</v>
      </c>
      <c r="DU14" s="52">
        <f t="shared" si="61"/>
        <v>910</v>
      </c>
      <c r="DV14" s="52">
        <f t="shared" si="62"/>
        <v>2787</v>
      </c>
      <c r="DW14" s="52">
        <f t="shared" si="63"/>
        <v>1403</v>
      </c>
      <c r="DX14" s="52">
        <f t="shared" si="64"/>
        <v>736</v>
      </c>
      <c r="DY14" s="76">
        <f t="shared" si="65"/>
        <v>0.15592871830020563</v>
      </c>
      <c r="DZ14" s="76">
        <f t="shared" si="66"/>
        <v>0.477553118574366</v>
      </c>
      <c r="EA14" s="76">
        <f t="shared" si="67"/>
        <v>0.3665181631254284</v>
      </c>
      <c r="EB14" s="52">
        <v>3482</v>
      </c>
      <c r="EC14" s="51">
        <v>349</v>
      </c>
      <c r="ED14" s="76">
        <f t="shared" si="68"/>
        <v>0.10022975301550832</v>
      </c>
      <c r="EE14" s="52">
        <v>841</v>
      </c>
      <c r="EF14" s="76">
        <f t="shared" si="68"/>
        <v>0.24152785755313039</v>
      </c>
      <c r="EG14" s="52">
        <v>1356</v>
      </c>
      <c r="EH14" s="76">
        <f t="shared" ref="EH14" si="146">EG14/$EB14</f>
        <v>0.38943136128661687</v>
      </c>
      <c r="EI14" s="52">
        <v>1871</v>
      </c>
      <c r="EJ14" s="76">
        <f t="shared" ref="EJ14" si="147">EI14/$EB14</f>
        <v>0.53733486502010341</v>
      </c>
      <c r="EK14" s="52">
        <v>2583</v>
      </c>
      <c r="EL14" s="76">
        <f t="shared" ref="EL14" si="148">EK14/$EB14</f>
        <v>0.74181504882251581</v>
      </c>
      <c r="EM14" s="52">
        <v>2961</v>
      </c>
      <c r="EN14" s="76">
        <f t="shared" ref="EN14" si="149">EM14/$EB14</f>
        <v>0.85037334865020109</v>
      </c>
      <c r="EO14" s="87">
        <v>63187</v>
      </c>
      <c r="EP14" s="87">
        <v>51250</v>
      </c>
      <c r="EQ14" s="87">
        <v>74390</v>
      </c>
      <c r="ER14" s="87">
        <v>73183</v>
      </c>
      <c r="ES14" s="87">
        <v>45559</v>
      </c>
      <c r="ET14" s="52">
        <v>2608</v>
      </c>
      <c r="EU14" s="52">
        <v>156</v>
      </c>
      <c r="EV14" s="76">
        <f t="shared" si="73"/>
        <v>5.98159509202454E-2</v>
      </c>
      <c r="EW14" s="52">
        <v>2835</v>
      </c>
      <c r="EX14" s="52">
        <v>261</v>
      </c>
      <c r="EY14" s="76">
        <f t="shared" si="74"/>
        <v>9.2063492063492069E-2</v>
      </c>
      <c r="EZ14" s="52">
        <f t="shared" si="75"/>
        <v>5443</v>
      </c>
      <c r="FA14" s="52">
        <f t="shared" si="76"/>
        <v>417</v>
      </c>
      <c r="FB14" s="76">
        <f t="shared" si="77"/>
        <v>7.6612162410435419E-2</v>
      </c>
      <c r="FC14" s="52">
        <v>5443</v>
      </c>
      <c r="FD14" s="52">
        <v>417</v>
      </c>
      <c r="FE14" s="76">
        <f t="shared" si="78"/>
        <v>7.6612162410435419E-2</v>
      </c>
      <c r="FF14" s="52">
        <v>1006</v>
      </c>
      <c r="FG14" s="76">
        <f t="shared" si="78"/>
        <v>0.18482454528752526</v>
      </c>
      <c r="FH14" s="52">
        <v>1461</v>
      </c>
      <c r="FI14" s="76">
        <f t="shared" ref="FI14" si="150">FH14/$FC14</f>
        <v>0.26841815175454714</v>
      </c>
      <c r="FJ14" s="52">
        <v>1763</v>
      </c>
      <c r="FK14" s="76">
        <f t="shared" ref="FK14" si="151">FJ14/$FC14</f>
        <v>0.3239022597832078</v>
      </c>
      <c r="FL14" s="52">
        <v>2920</v>
      </c>
      <c r="FM14" s="76">
        <f t="shared" ref="FM14" si="152">FL14/$FC14</f>
        <v>0.53646885908506337</v>
      </c>
      <c r="FN14" s="52">
        <v>549</v>
      </c>
      <c r="FO14" s="76">
        <v>0.31282051282051282</v>
      </c>
      <c r="FP14" s="52">
        <v>12</v>
      </c>
      <c r="FQ14" s="76">
        <v>6.8376068376068376E-3</v>
      </c>
      <c r="FR14" s="52">
        <v>116</v>
      </c>
      <c r="FS14" s="76">
        <v>0.11229428848015489</v>
      </c>
      <c r="FT14" s="51">
        <v>0</v>
      </c>
      <c r="FU14" s="76">
        <v>0</v>
      </c>
      <c r="FV14" s="52">
        <v>422</v>
      </c>
      <c r="FW14" s="76">
        <v>0.26457680250783699</v>
      </c>
      <c r="FX14" s="52">
        <v>1</v>
      </c>
      <c r="FY14" s="76">
        <v>6.2695924764890286E-4</v>
      </c>
      <c r="FZ14" s="52">
        <v>77</v>
      </c>
      <c r="GA14" s="76">
        <v>5.299380591878871E-2</v>
      </c>
      <c r="GB14" s="52">
        <v>2</v>
      </c>
      <c r="GC14" s="76">
        <v>1.3764624913971094E-3</v>
      </c>
      <c r="GD14" s="52">
        <v>1164</v>
      </c>
      <c r="GE14" s="65">
        <v>0.19945167923235094</v>
      </c>
      <c r="GF14" s="52">
        <v>15</v>
      </c>
      <c r="GG14" s="65">
        <v>2.5702535983550376E-3</v>
      </c>
      <c r="GH14" s="52">
        <v>3482</v>
      </c>
      <c r="GI14" s="52">
        <v>498</v>
      </c>
      <c r="GJ14" s="76">
        <f t="shared" si="82"/>
        <v>0.14302125215393452</v>
      </c>
      <c r="GK14" s="52">
        <v>236</v>
      </c>
      <c r="GL14" s="76">
        <f t="shared" si="83"/>
        <v>0.47389558232931728</v>
      </c>
      <c r="GM14" s="52">
        <v>183</v>
      </c>
      <c r="GN14" s="76">
        <f t="shared" si="84"/>
        <v>0.36746987951807231</v>
      </c>
      <c r="GO14" s="52">
        <v>2984</v>
      </c>
      <c r="GP14" s="76">
        <f t="shared" si="85"/>
        <v>0.85697874784606543</v>
      </c>
      <c r="GQ14" s="52">
        <v>2362</v>
      </c>
      <c r="GR14" s="76">
        <f t="shared" si="86"/>
        <v>0.79155495978552282</v>
      </c>
      <c r="GS14" s="52">
        <v>603</v>
      </c>
      <c r="GT14" s="76">
        <f t="shared" si="87"/>
        <v>0.20207774798927614</v>
      </c>
    </row>
    <row r="15" spans="1:202" x14ac:dyDescent="0.25">
      <c r="A15" t="s">
        <v>187</v>
      </c>
      <c r="B15" s="69">
        <v>58272</v>
      </c>
      <c r="C15" s="69">
        <v>15306</v>
      </c>
      <c r="D15" s="69">
        <v>10871</v>
      </c>
      <c r="E15" s="69">
        <v>4264</v>
      </c>
      <c r="F15" s="69">
        <v>1333</v>
      </c>
      <c r="G15" s="71">
        <f t="shared" si="2"/>
        <v>0.26266474464579903</v>
      </c>
      <c r="H15" s="71">
        <f t="shared" si="3"/>
        <v>0.18655615046677651</v>
      </c>
      <c r="I15" s="71">
        <f t="shared" si="4"/>
        <v>7.3174080175727615E-2</v>
      </c>
      <c r="J15" s="71">
        <f t="shared" si="5"/>
        <v>2.2875480505216914E-2</v>
      </c>
      <c r="K15" s="69">
        <v>5167</v>
      </c>
      <c r="L15" s="72">
        <f t="shared" si="6"/>
        <v>0.47530126023364916</v>
      </c>
      <c r="M15" s="69">
        <v>5704</v>
      </c>
      <c r="N15" s="72">
        <f t="shared" si="7"/>
        <v>0.52469873976635084</v>
      </c>
      <c r="O15" s="75">
        <v>42.8</v>
      </c>
      <c r="P15" s="52">
        <v>24068</v>
      </c>
      <c r="Q15" s="52">
        <v>10635</v>
      </c>
      <c r="R15" s="76">
        <f t="shared" si="8"/>
        <v>0.44187302642512882</v>
      </c>
      <c r="S15" s="52">
        <v>7872</v>
      </c>
      <c r="T15" s="77">
        <f t="shared" si="9"/>
        <v>0.32707329233837462</v>
      </c>
      <c r="U15" s="69">
        <v>5167</v>
      </c>
      <c r="V15" s="52">
        <v>251</v>
      </c>
      <c r="W15" s="76">
        <f t="shared" si="10"/>
        <v>4.85775111283143E-2</v>
      </c>
      <c r="X15" s="52">
        <v>3708</v>
      </c>
      <c r="Y15" s="78">
        <f t="shared" si="11"/>
        <v>0.71763112057286627</v>
      </c>
      <c r="Z15" s="52">
        <v>143</v>
      </c>
      <c r="AA15" s="76">
        <f t="shared" si="12"/>
        <v>2.7675633830075479E-2</v>
      </c>
      <c r="AB15" s="52">
        <v>484</v>
      </c>
      <c r="AC15" s="76">
        <f t="shared" si="13"/>
        <v>9.3671376040255466E-2</v>
      </c>
      <c r="AD15" s="52">
        <v>581</v>
      </c>
      <c r="AE15" s="76">
        <f t="shared" si="14"/>
        <v>0.11244435842848849</v>
      </c>
      <c r="AF15" s="52">
        <v>5704</v>
      </c>
      <c r="AG15" s="52">
        <v>205</v>
      </c>
      <c r="AH15" s="76">
        <f t="shared" si="15"/>
        <v>3.5939691444600283E-2</v>
      </c>
      <c r="AI15" s="52">
        <v>2620</v>
      </c>
      <c r="AJ15" s="76">
        <f t="shared" si="16"/>
        <v>0.4593267882187938</v>
      </c>
      <c r="AK15" s="52">
        <v>243</v>
      </c>
      <c r="AL15" s="76">
        <f t="shared" si="17"/>
        <v>4.2601683029453018E-2</v>
      </c>
      <c r="AM15" s="52">
        <v>1850</v>
      </c>
      <c r="AN15" s="76">
        <f t="shared" si="18"/>
        <v>0.32433380084151475</v>
      </c>
      <c r="AO15" s="52">
        <v>786</v>
      </c>
      <c r="AP15" s="76">
        <f t="shared" si="19"/>
        <v>0.13779803646563815</v>
      </c>
      <c r="AQ15" s="52">
        <f t="shared" si="20"/>
        <v>10871</v>
      </c>
      <c r="AR15" s="52">
        <f t="shared" si="21"/>
        <v>456</v>
      </c>
      <c r="AS15" s="76">
        <f t="shared" si="22"/>
        <v>4.1946463066875175E-2</v>
      </c>
      <c r="AT15" s="52">
        <f t="shared" si="23"/>
        <v>6328</v>
      </c>
      <c r="AU15" s="76">
        <f t="shared" si="24"/>
        <v>0.58209916291049579</v>
      </c>
      <c r="AV15" s="52">
        <f t="shared" si="25"/>
        <v>386</v>
      </c>
      <c r="AW15" s="76">
        <f t="shared" si="26"/>
        <v>3.5507313034679425E-2</v>
      </c>
      <c r="AX15" s="52">
        <f t="shared" si="27"/>
        <v>2334</v>
      </c>
      <c r="AY15" s="76">
        <f t="shared" si="28"/>
        <v>0.21469965964492688</v>
      </c>
      <c r="AZ15" s="52">
        <f t="shared" si="29"/>
        <v>1367</v>
      </c>
      <c r="BA15" s="76">
        <f t="shared" si="30"/>
        <v>0.12574740134302273</v>
      </c>
      <c r="BB15" s="61">
        <v>5068</v>
      </c>
      <c r="BC15" s="61">
        <v>1530</v>
      </c>
      <c r="BD15" s="80">
        <f t="shared" si="31"/>
        <v>0.30189423835832674</v>
      </c>
      <c r="BE15" s="61">
        <v>5456</v>
      </c>
      <c r="BF15" s="61">
        <v>1313</v>
      </c>
      <c r="BG15" s="80">
        <f t="shared" si="0"/>
        <v>0.24065249266862171</v>
      </c>
      <c r="BH15" s="81">
        <f t="shared" si="32"/>
        <v>10524</v>
      </c>
      <c r="BI15" s="81">
        <f t="shared" si="33"/>
        <v>2843</v>
      </c>
      <c r="BJ15" s="82">
        <f t="shared" si="34"/>
        <v>0.27014443177499048</v>
      </c>
      <c r="BK15" s="52">
        <v>10871</v>
      </c>
      <c r="BL15" s="52">
        <v>3092</v>
      </c>
      <c r="BM15" s="76">
        <f t="shared" si="35"/>
        <v>0.28442645570784658</v>
      </c>
      <c r="BN15" s="52">
        <v>5167</v>
      </c>
      <c r="BO15" s="52">
        <v>918</v>
      </c>
      <c r="BP15" s="76">
        <f t="shared" si="36"/>
        <v>0.17766595703502999</v>
      </c>
      <c r="BQ15" s="52">
        <v>5704</v>
      </c>
      <c r="BR15" s="52">
        <v>2174</v>
      </c>
      <c r="BS15" s="76">
        <f t="shared" si="37"/>
        <v>0.3811360448807854</v>
      </c>
      <c r="BT15" s="38">
        <v>58193</v>
      </c>
      <c r="BU15" s="38">
        <v>11472</v>
      </c>
      <c r="BV15" s="84">
        <f t="shared" si="38"/>
        <v>0.19713711271115084</v>
      </c>
      <c r="BW15" s="84">
        <f t="shared" si="39"/>
        <v>1</v>
      </c>
      <c r="BX15" s="38">
        <v>53192</v>
      </c>
      <c r="BY15" s="38">
        <v>11140</v>
      </c>
      <c r="BZ15" s="84">
        <f t="shared" si="40"/>
        <v>0.20942998947210106</v>
      </c>
      <c r="CA15" s="84">
        <f t="shared" si="41"/>
        <v>0.97105997210599726</v>
      </c>
      <c r="CB15" s="38">
        <v>963</v>
      </c>
      <c r="CC15" s="38">
        <v>58</v>
      </c>
      <c r="CD15" s="84">
        <f t="shared" si="42"/>
        <v>6.0228452751817235E-2</v>
      </c>
      <c r="CE15" s="84">
        <f t="shared" si="88"/>
        <v>5.0557880055788007E-3</v>
      </c>
      <c r="CF15" s="38">
        <v>321</v>
      </c>
      <c r="CG15" s="38">
        <v>49</v>
      </c>
      <c r="CH15" s="84">
        <f t="shared" si="43"/>
        <v>0.15264797507788161</v>
      </c>
      <c r="CI15" s="84">
        <f t="shared" si="44"/>
        <v>4.2712691771269176E-3</v>
      </c>
      <c r="CJ15" s="38">
        <v>483</v>
      </c>
      <c r="CK15" s="38">
        <v>74</v>
      </c>
      <c r="CL15" s="85">
        <f t="shared" si="45"/>
        <v>0.15320910973084886</v>
      </c>
      <c r="CM15" s="84">
        <f t="shared" si="46"/>
        <v>6.4504881450488149E-3</v>
      </c>
      <c r="CN15" s="38">
        <v>44</v>
      </c>
      <c r="CO15" s="38">
        <v>3</v>
      </c>
      <c r="CP15" s="85">
        <f t="shared" si="47"/>
        <v>6.8181818181818177E-2</v>
      </c>
      <c r="CQ15" s="84">
        <f t="shared" si="48"/>
        <v>2.6150627615062759E-4</v>
      </c>
      <c r="CR15" s="29">
        <v>229</v>
      </c>
      <c r="CS15" s="29">
        <v>0</v>
      </c>
      <c r="CT15" s="30">
        <f t="shared" si="49"/>
        <v>0</v>
      </c>
      <c r="CU15" s="30">
        <f t="shared" si="50"/>
        <v>0</v>
      </c>
      <c r="CV15" s="38">
        <v>831</v>
      </c>
      <c r="CW15" s="38">
        <v>52</v>
      </c>
      <c r="CX15" s="84">
        <f t="shared" si="51"/>
        <v>6.2575210589651029E-2</v>
      </c>
      <c r="CY15" s="84">
        <f t="shared" si="52"/>
        <v>4.532775453277545E-3</v>
      </c>
      <c r="CZ15" s="38">
        <v>2359</v>
      </c>
      <c r="DA15" s="38">
        <v>96</v>
      </c>
      <c r="DB15" s="84">
        <f t="shared" si="53"/>
        <v>4.0695209834675714E-2</v>
      </c>
      <c r="DC15" s="84">
        <f t="shared" si="89"/>
        <v>8.368200836820083E-3</v>
      </c>
      <c r="DD15" s="52">
        <v>5167</v>
      </c>
      <c r="DE15" s="52">
        <v>359</v>
      </c>
      <c r="DF15" s="52">
        <v>1941</v>
      </c>
      <c r="DG15" s="52">
        <v>1669</v>
      </c>
      <c r="DH15" s="52">
        <v>1198</v>
      </c>
      <c r="DI15" s="77">
        <f t="shared" si="54"/>
        <v>6.9479388426553129E-2</v>
      </c>
      <c r="DJ15" s="77">
        <f t="shared" si="55"/>
        <v>0.37565318366556999</v>
      </c>
      <c r="DK15" s="77">
        <f t="shared" si="56"/>
        <v>0.55486742790787691</v>
      </c>
      <c r="DL15" s="52">
        <v>5704</v>
      </c>
      <c r="DM15" s="52">
        <v>309</v>
      </c>
      <c r="DN15" s="52">
        <v>2160</v>
      </c>
      <c r="DO15" s="52">
        <v>1976</v>
      </c>
      <c r="DP15" s="52">
        <v>1259</v>
      </c>
      <c r="DQ15" s="77">
        <f t="shared" si="57"/>
        <v>5.4172510518934083E-2</v>
      </c>
      <c r="DR15" s="77">
        <f t="shared" si="58"/>
        <v>0.37868162692847124</v>
      </c>
      <c r="DS15" s="77">
        <f t="shared" si="59"/>
        <v>0.56714586255259469</v>
      </c>
      <c r="DT15" s="52">
        <f t="shared" si="60"/>
        <v>10871</v>
      </c>
      <c r="DU15" s="52">
        <f t="shared" si="61"/>
        <v>668</v>
      </c>
      <c r="DV15" s="52">
        <f t="shared" si="62"/>
        <v>4101</v>
      </c>
      <c r="DW15" s="52">
        <f t="shared" si="63"/>
        <v>3645</v>
      </c>
      <c r="DX15" s="52">
        <f t="shared" si="64"/>
        <v>2457</v>
      </c>
      <c r="DY15" s="76">
        <f t="shared" si="65"/>
        <v>6.1447888878668012E-2</v>
      </c>
      <c r="DZ15" s="76">
        <f t="shared" si="66"/>
        <v>0.37724220402906816</v>
      </c>
      <c r="EA15" s="76">
        <f t="shared" si="67"/>
        <v>0.5613099070922638</v>
      </c>
      <c r="EB15" s="52">
        <v>7064</v>
      </c>
      <c r="EC15" s="51">
        <v>706</v>
      </c>
      <c r="ED15" s="76">
        <f t="shared" si="68"/>
        <v>9.9943374858437142E-2</v>
      </c>
      <c r="EE15" s="52">
        <v>1603</v>
      </c>
      <c r="EF15" s="76">
        <f t="shared" si="68"/>
        <v>0.22692525481313702</v>
      </c>
      <c r="EG15" s="52">
        <v>2347</v>
      </c>
      <c r="EH15" s="76">
        <f t="shared" ref="EH15" si="153">EG15/$EB15</f>
        <v>0.33224801812004529</v>
      </c>
      <c r="EI15" s="52">
        <v>3401</v>
      </c>
      <c r="EJ15" s="76">
        <f t="shared" ref="EJ15" si="154">EI15/$EB15</f>
        <v>0.48145526613816536</v>
      </c>
      <c r="EK15" s="52">
        <v>4756</v>
      </c>
      <c r="EL15" s="76">
        <f t="shared" ref="EL15" si="155">EK15/$EB15</f>
        <v>0.67327293318233294</v>
      </c>
      <c r="EM15" s="52">
        <v>5654</v>
      </c>
      <c r="EN15" s="76">
        <f t="shared" ref="EN15" si="156">EM15/$EB15</f>
        <v>0.80039637599093993</v>
      </c>
      <c r="EO15" s="87">
        <v>79271</v>
      </c>
      <c r="EP15" s="87">
        <v>54574</v>
      </c>
      <c r="EQ15" s="87">
        <v>88446</v>
      </c>
      <c r="ER15" s="87">
        <v>96724</v>
      </c>
      <c r="ES15" s="87">
        <v>52643</v>
      </c>
      <c r="ET15" s="52">
        <v>5068</v>
      </c>
      <c r="EU15" s="52">
        <v>298</v>
      </c>
      <c r="EV15" s="76">
        <f t="shared" si="73"/>
        <v>5.8800315706393054E-2</v>
      </c>
      <c r="EW15" s="52">
        <v>5456</v>
      </c>
      <c r="EX15" s="52">
        <v>519</v>
      </c>
      <c r="EY15" s="76">
        <f t="shared" si="74"/>
        <v>9.5124633431085043E-2</v>
      </c>
      <c r="EZ15" s="52">
        <f t="shared" si="75"/>
        <v>10524</v>
      </c>
      <c r="FA15" s="52">
        <f t="shared" si="76"/>
        <v>817</v>
      </c>
      <c r="FB15" s="76">
        <f t="shared" si="77"/>
        <v>7.7632079057392625E-2</v>
      </c>
      <c r="FC15" s="52">
        <v>10524</v>
      </c>
      <c r="FD15" s="52">
        <v>817</v>
      </c>
      <c r="FE15" s="76">
        <f t="shared" si="78"/>
        <v>7.7632079057392625E-2</v>
      </c>
      <c r="FF15" s="52">
        <v>1555</v>
      </c>
      <c r="FG15" s="76">
        <f t="shared" si="78"/>
        <v>0.14775750665146331</v>
      </c>
      <c r="FH15" s="52">
        <v>2361</v>
      </c>
      <c r="FI15" s="76">
        <f t="shared" ref="FI15" si="157">FH15/$FC15</f>
        <v>0.22434435575826681</v>
      </c>
      <c r="FJ15" s="52">
        <v>2758</v>
      </c>
      <c r="FK15" s="76">
        <f t="shared" ref="FK15" si="158">FJ15/$FC15</f>
        <v>0.26206765488407452</v>
      </c>
      <c r="FL15" s="52">
        <v>4495</v>
      </c>
      <c r="FM15" s="76">
        <f t="shared" ref="FM15" si="159">FL15/$FC15</f>
        <v>0.42711896617255796</v>
      </c>
      <c r="FN15" s="52">
        <v>1036</v>
      </c>
      <c r="FO15" s="76">
        <v>0.30605612998522896</v>
      </c>
      <c r="FP15" s="52">
        <v>0</v>
      </c>
      <c r="FQ15" s="76">
        <v>0</v>
      </c>
      <c r="FR15" s="52">
        <v>185</v>
      </c>
      <c r="FS15" s="76">
        <v>0.10381593714927048</v>
      </c>
      <c r="FT15" s="51">
        <v>4</v>
      </c>
      <c r="FU15" s="76">
        <v>2.2446689113355782E-3</v>
      </c>
      <c r="FV15" s="52">
        <v>606</v>
      </c>
      <c r="FW15" s="76">
        <v>0.18808193668528864</v>
      </c>
      <c r="FX15" s="52">
        <v>2</v>
      </c>
      <c r="FY15" s="76">
        <v>6.207324643078833E-4</v>
      </c>
      <c r="FZ15" s="52">
        <v>123</v>
      </c>
      <c r="GA15" s="76">
        <v>4.9556809024979852E-2</v>
      </c>
      <c r="GB15" s="52">
        <v>0</v>
      </c>
      <c r="GC15" s="76">
        <v>0</v>
      </c>
      <c r="GD15" s="52">
        <v>1950</v>
      </c>
      <c r="GE15" s="65">
        <v>0.17937632232545303</v>
      </c>
      <c r="GF15" s="52">
        <v>6</v>
      </c>
      <c r="GG15" s="65">
        <v>5.5192714561677863E-4</v>
      </c>
      <c r="GH15" s="52">
        <v>7064</v>
      </c>
      <c r="GI15" s="52">
        <v>1275</v>
      </c>
      <c r="GJ15" s="76">
        <f t="shared" si="82"/>
        <v>0.18049263873159682</v>
      </c>
      <c r="GK15" s="52">
        <v>689</v>
      </c>
      <c r="GL15" s="76">
        <f t="shared" si="83"/>
        <v>0.54039215686274511</v>
      </c>
      <c r="GM15" s="52">
        <v>476</v>
      </c>
      <c r="GN15" s="76">
        <f t="shared" si="84"/>
        <v>0.37333333333333335</v>
      </c>
      <c r="GO15" s="52">
        <v>5789</v>
      </c>
      <c r="GP15" s="76">
        <f t="shared" si="85"/>
        <v>0.81950736126840318</v>
      </c>
      <c r="GQ15" s="52">
        <v>4320</v>
      </c>
      <c r="GR15" s="76">
        <f t="shared" si="86"/>
        <v>0.74624287441699777</v>
      </c>
      <c r="GS15" s="52">
        <v>1382</v>
      </c>
      <c r="GT15" s="76">
        <f t="shared" si="87"/>
        <v>0.23872862325099325</v>
      </c>
    </row>
    <row r="16" spans="1:202" x14ac:dyDescent="0.25">
      <c r="A16" t="s">
        <v>188</v>
      </c>
      <c r="B16" s="69">
        <v>16123</v>
      </c>
      <c r="C16" s="69">
        <v>5126</v>
      </c>
      <c r="D16" s="69">
        <v>3899</v>
      </c>
      <c r="E16" s="69">
        <v>1637</v>
      </c>
      <c r="F16" s="69">
        <v>446</v>
      </c>
      <c r="G16" s="71">
        <f t="shared" si="2"/>
        <v>0.3179309061589034</v>
      </c>
      <c r="H16" s="71">
        <f t="shared" si="3"/>
        <v>0.2418284438379954</v>
      </c>
      <c r="I16" s="71">
        <f t="shared" si="4"/>
        <v>0.10153197295788625</v>
      </c>
      <c r="J16" s="71">
        <f t="shared" si="5"/>
        <v>2.7662345717298271E-2</v>
      </c>
      <c r="K16" s="69">
        <v>1918</v>
      </c>
      <c r="L16" s="72">
        <f t="shared" si="6"/>
        <v>0.49192100538599642</v>
      </c>
      <c r="M16" s="69">
        <v>1981</v>
      </c>
      <c r="N16" s="72">
        <f t="shared" si="7"/>
        <v>0.50807899461400363</v>
      </c>
      <c r="O16" s="75">
        <v>47.2</v>
      </c>
      <c r="P16" s="52">
        <v>6544</v>
      </c>
      <c r="Q16" s="52">
        <v>3398</v>
      </c>
      <c r="R16" s="76">
        <f t="shared" si="8"/>
        <v>0.51925427872860641</v>
      </c>
      <c r="S16" s="52">
        <v>2658</v>
      </c>
      <c r="T16" s="77">
        <f t="shared" si="9"/>
        <v>0.40617359413202936</v>
      </c>
      <c r="U16" s="69">
        <v>1918</v>
      </c>
      <c r="V16" s="52">
        <v>119</v>
      </c>
      <c r="W16" s="76">
        <f t="shared" si="10"/>
        <v>6.2043795620437957E-2</v>
      </c>
      <c r="X16" s="52">
        <v>1288</v>
      </c>
      <c r="Y16" s="78">
        <f t="shared" si="11"/>
        <v>0.67153284671532842</v>
      </c>
      <c r="Z16" s="52">
        <v>50</v>
      </c>
      <c r="AA16" s="76">
        <f t="shared" si="12"/>
        <v>2.6068821689259645E-2</v>
      </c>
      <c r="AB16" s="52">
        <v>215</v>
      </c>
      <c r="AC16" s="76">
        <f t="shared" si="13"/>
        <v>0.11209593326381648</v>
      </c>
      <c r="AD16" s="52">
        <v>246</v>
      </c>
      <c r="AE16" s="76">
        <f t="shared" si="14"/>
        <v>0.12825860271115747</v>
      </c>
      <c r="AF16" s="52">
        <v>1981</v>
      </c>
      <c r="AG16" s="52">
        <v>65</v>
      </c>
      <c r="AH16" s="76">
        <f t="shared" si="15"/>
        <v>3.2811711256940941E-2</v>
      </c>
      <c r="AI16" s="52">
        <v>1008</v>
      </c>
      <c r="AJ16" s="76">
        <f t="shared" si="16"/>
        <v>0.50883392226148405</v>
      </c>
      <c r="AK16" s="52">
        <v>83</v>
      </c>
      <c r="AL16" s="76">
        <f t="shared" si="17"/>
        <v>4.1898031297324584E-2</v>
      </c>
      <c r="AM16" s="52">
        <v>516</v>
      </c>
      <c r="AN16" s="76">
        <f t="shared" si="18"/>
        <v>0.26047450782433113</v>
      </c>
      <c r="AO16" s="52">
        <v>309</v>
      </c>
      <c r="AP16" s="76">
        <f t="shared" si="19"/>
        <v>0.15598182735991922</v>
      </c>
      <c r="AQ16" s="52">
        <f t="shared" si="20"/>
        <v>3899</v>
      </c>
      <c r="AR16" s="52">
        <f t="shared" si="21"/>
        <v>184</v>
      </c>
      <c r="AS16" s="76">
        <f t="shared" si="22"/>
        <v>4.7191587586560654E-2</v>
      </c>
      <c r="AT16" s="52">
        <f t="shared" si="23"/>
        <v>2296</v>
      </c>
      <c r="AU16" s="76">
        <f t="shared" si="24"/>
        <v>0.5888689407540395</v>
      </c>
      <c r="AV16" s="52">
        <f t="shared" si="25"/>
        <v>133</v>
      </c>
      <c r="AW16" s="76">
        <f t="shared" si="26"/>
        <v>3.4111310592459608E-2</v>
      </c>
      <c r="AX16" s="52">
        <f t="shared" si="27"/>
        <v>731</v>
      </c>
      <c r="AY16" s="76">
        <f t="shared" si="28"/>
        <v>0.18748397024878174</v>
      </c>
      <c r="AZ16" s="52">
        <f t="shared" si="29"/>
        <v>555</v>
      </c>
      <c r="BA16" s="76">
        <f t="shared" si="30"/>
        <v>0.14234419081815849</v>
      </c>
      <c r="BB16" s="61">
        <v>1869</v>
      </c>
      <c r="BC16" s="61">
        <v>584</v>
      </c>
      <c r="BD16" s="80">
        <f t="shared" si="31"/>
        <v>0.31246655965757092</v>
      </c>
      <c r="BE16" s="61">
        <v>1891</v>
      </c>
      <c r="BF16" s="61">
        <v>434</v>
      </c>
      <c r="BG16" s="80">
        <f t="shared" si="0"/>
        <v>0.22950819672131148</v>
      </c>
      <c r="BH16" s="81">
        <f t="shared" si="32"/>
        <v>3760</v>
      </c>
      <c r="BI16" s="81">
        <f t="shared" si="33"/>
        <v>1018</v>
      </c>
      <c r="BJ16" s="82">
        <f t="shared" si="34"/>
        <v>0.27074468085106385</v>
      </c>
      <c r="BK16" s="52">
        <v>3899</v>
      </c>
      <c r="BL16" s="52">
        <v>987</v>
      </c>
      <c r="BM16" s="76">
        <f t="shared" si="35"/>
        <v>0.25314183123877915</v>
      </c>
      <c r="BN16" s="52">
        <v>1918</v>
      </c>
      <c r="BO16" s="52">
        <v>403</v>
      </c>
      <c r="BP16" s="76">
        <f t="shared" si="36"/>
        <v>0.21011470281543274</v>
      </c>
      <c r="BQ16" s="52">
        <v>1981</v>
      </c>
      <c r="BR16" s="52">
        <v>584</v>
      </c>
      <c r="BS16" s="76">
        <f t="shared" si="37"/>
        <v>0.29480060575466938</v>
      </c>
      <c r="BT16" s="38">
        <v>16007</v>
      </c>
      <c r="BU16" s="38">
        <v>4060</v>
      </c>
      <c r="BV16" s="84">
        <f t="shared" si="38"/>
        <v>0.25363903292309614</v>
      </c>
      <c r="BW16" s="84">
        <f t="shared" si="39"/>
        <v>1</v>
      </c>
      <c r="BX16" s="38">
        <v>15051</v>
      </c>
      <c r="BY16" s="38">
        <v>3978</v>
      </c>
      <c r="BZ16" s="84">
        <f t="shared" si="40"/>
        <v>0.26430137532389875</v>
      </c>
      <c r="CA16" s="84">
        <f t="shared" si="41"/>
        <v>0.97980295566502462</v>
      </c>
      <c r="CB16" s="38">
        <v>311</v>
      </c>
      <c r="CC16" s="38">
        <v>9</v>
      </c>
      <c r="CD16" s="84">
        <f t="shared" si="42"/>
        <v>2.8938906752411574E-2</v>
      </c>
      <c r="CE16" s="84">
        <f t="shared" si="88"/>
        <v>2.2167487684729066E-3</v>
      </c>
      <c r="CF16" s="38">
        <v>54</v>
      </c>
      <c r="CG16" s="38">
        <v>10</v>
      </c>
      <c r="CH16" s="84">
        <f t="shared" si="43"/>
        <v>0.18518518518518517</v>
      </c>
      <c r="CI16" s="84">
        <f t="shared" si="44"/>
        <v>2.4630541871921183E-3</v>
      </c>
      <c r="CJ16" s="38">
        <v>102</v>
      </c>
      <c r="CK16" s="38">
        <v>17</v>
      </c>
      <c r="CL16" s="85">
        <f t="shared" si="45"/>
        <v>0.16666666666666666</v>
      </c>
      <c r="CM16" s="84">
        <f t="shared" si="46"/>
        <v>4.1871921182266006E-3</v>
      </c>
      <c r="CN16" s="38">
        <v>7</v>
      </c>
      <c r="CO16" s="38">
        <v>2</v>
      </c>
      <c r="CP16" s="85">
        <f t="shared" si="47"/>
        <v>0.2857142857142857</v>
      </c>
      <c r="CQ16" s="84">
        <f t="shared" si="48"/>
        <v>4.9261083743842361E-4</v>
      </c>
      <c r="CR16" s="29">
        <v>23</v>
      </c>
      <c r="CS16" s="29">
        <v>3</v>
      </c>
      <c r="CT16" s="30">
        <f t="shared" si="49"/>
        <v>0.13043478260869565</v>
      </c>
      <c r="CU16" s="30">
        <f t="shared" si="50"/>
        <v>7.3891625615763552E-4</v>
      </c>
      <c r="CV16" s="38">
        <v>175</v>
      </c>
      <c r="CW16" s="38">
        <v>21</v>
      </c>
      <c r="CX16" s="84">
        <f t="shared" si="51"/>
        <v>0.12</v>
      </c>
      <c r="CY16" s="84">
        <f t="shared" si="52"/>
        <v>5.1724137931034482E-3</v>
      </c>
      <c r="CZ16" s="38">
        <v>307</v>
      </c>
      <c r="DA16" s="38">
        <v>23</v>
      </c>
      <c r="DB16" s="84">
        <f t="shared" si="53"/>
        <v>7.4918566775244305E-2</v>
      </c>
      <c r="DC16" s="84">
        <f t="shared" si="89"/>
        <v>5.6650246305418716E-3</v>
      </c>
      <c r="DD16" s="52">
        <v>1918</v>
      </c>
      <c r="DE16" s="52">
        <v>180</v>
      </c>
      <c r="DF16" s="52">
        <v>981</v>
      </c>
      <c r="DG16" s="52">
        <v>419</v>
      </c>
      <c r="DH16" s="52">
        <v>338</v>
      </c>
      <c r="DI16" s="77">
        <f t="shared" si="54"/>
        <v>9.384775808133472E-2</v>
      </c>
      <c r="DJ16" s="77">
        <f t="shared" si="55"/>
        <v>0.51147028154327423</v>
      </c>
      <c r="DK16" s="77">
        <f t="shared" si="56"/>
        <v>0.39468196037539105</v>
      </c>
      <c r="DL16" s="52">
        <v>1981</v>
      </c>
      <c r="DM16" s="52">
        <v>179</v>
      </c>
      <c r="DN16" s="52">
        <v>867</v>
      </c>
      <c r="DO16" s="52">
        <v>612</v>
      </c>
      <c r="DP16" s="52">
        <v>323</v>
      </c>
      <c r="DQ16" s="77">
        <f t="shared" si="57"/>
        <v>9.0358404846037355E-2</v>
      </c>
      <c r="DR16" s="77">
        <f t="shared" si="58"/>
        <v>0.43765774861181223</v>
      </c>
      <c r="DS16" s="77">
        <f t="shared" si="59"/>
        <v>0.47198384654215042</v>
      </c>
      <c r="DT16" s="52">
        <f t="shared" si="60"/>
        <v>3899</v>
      </c>
      <c r="DU16" s="52">
        <f t="shared" si="61"/>
        <v>359</v>
      </c>
      <c r="DV16" s="52">
        <f t="shared" si="62"/>
        <v>1848</v>
      </c>
      <c r="DW16" s="52">
        <f t="shared" si="63"/>
        <v>1031</v>
      </c>
      <c r="DX16" s="52">
        <f t="shared" si="64"/>
        <v>661</v>
      </c>
      <c r="DY16" s="76">
        <f t="shared" si="65"/>
        <v>9.2074890997691713E-2</v>
      </c>
      <c r="DZ16" s="76">
        <f t="shared" si="66"/>
        <v>0.47396768402154399</v>
      </c>
      <c r="EA16" s="76">
        <f t="shared" si="67"/>
        <v>0.43395742498076428</v>
      </c>
      <c r="EB16" s="52">
        <v>2465</v>
      </c>
      <c r="EC16" s="51">
        <v>233</v>
      </c>
      <c r="ED16" s="76">
        <f t="shared" si="68"/>
        <v>9.4523326572008112E-2</v>
      </c>
      <c r="EE16" s="52">
        <v>657</v>
      </c>
      <c r="EF16" s="76">
        <f t="shared" si="68"/>
        <v>0.26653144016227182</v>
      </c>
      <c r="EG16" s="52">
        <v>981</v>
      </c>
      <c r="EH16" s="76">
        <f t="shared" ref="EH16" si="160">EG16/$EB16</f>
        <v>0.39797160243407709</v>
      </c>
      <c r="EI16" s="52">
        <v>1358</v>
      </c>
      <c r="EJ16" s="76">
        <f t="shared" ref="EJ16" si="161">EI16/$EB16</f>
        <v>0.55091277890466528</v>
      </c>
      <c r="EK16" s="52">
        <v>1830</v>
      </c>
      <c r="EL16" s="76">
        <f t="shared" ref="EL16" si="162">EK16/$EB16</f>
        <v>0.74239350912778901</v>
      </c>
      <c r="EM16" s="52">
        <v>2121</v>
      </c>
      <c r="EN16" s="76">
        <f t="shared" ref="EN16" si="163">EM16/$EB16</f>
        <v>0.86044624746450304</v>
      </c>
      <c r="EO16" s="87">
        <v>60823</v>
      </c>
      <c r="EP16" s="87">
        <v>73571</v>
      </c>
      <c r="EQ16" s="87">
        <v>73700</v>
      </c>
      <c r="ER16" s="87">
        <v>68514</v>
      </c>
      <c r="ES16" s="87">
        <v>44716</v>
      </c>
      <c r="ET16" s="52">
        <v>1869</v>
      </c>
      <c r="EU16" s="52">
        <v>141</v>
      </c>
      <c r="EV16" s="76">
        <f t="shared" si="73"/>
        <v>7.5441412520064199E-2</v>
      </c>
      <c r="EW16" s="52">
        <v>1891</v>
      </c>
      <c r="EX16" s="52">
        <v>222</v>
      </c>
      <c r="EY16" s="76">
        <f t="shared" si="74"/>
        <v>0.11739820200951877</v>
      </c>
      <c r="EZ16" s="52">
        <f t="shared" si="75"/>
        <v>3760</v>
      </c>
      <c r="FA16" s="52">
        <f t="shared" si="76"/>
        <v>363</v>
      </c>
      <c r="FB16" s="76">
        <f t="shared" si="77"/>
        <v>9.6542553191489355E-2</v>
      </c>
      <c r="FC16" s="52">
        <v>3760</v>
      </c>
      <c r="FD16" s="52">
        <v>363</v>
      </c>
      <c r="FE16" s="76">
        <f t="shared" si="78"/>
        <v>9.6542553191489355E-2</v>
      </c>
      <c r="FF16" s="52">
        <v>734</v>
      </c>
      <c r="FG16" s="76">
        <f t="shared" si="78"/>
        <v>0.1952127659574468</v>
      </c>
      <c r="FH16" s="52">
        <v>1131</v>
      </c>
      <c r="FI16" s="76">
        <f t="shared" ref="FI16" si="164">FH16/$FC16</f>
        <v>0.30079787234042554</v>
      </c>
      <c r="FJ16" s="52">
        <v>1228</v>
      </c>
      <c r="FK16" s="76">
        <f t="shared" ref="FK16" si="165">FJ16/$FC16</f>
        <v>0.32659574468085106</v>
      </c>
      <c r="FL16" s="52">
        <v>1937</v>
      </c>
      <c r="FM16" s="76">
        <f t="shared" ref="FM16" si="166">FL16/$FC16</f>
        <v>0.51515957446808514</v>
      </c>
      <c r="FN16" s="52">
        <v>245</v>
      </c>
      <c r="FO16" s="76">
        <v>0.21102497846683893</v>
      </c>
      <c r="FP16" s="52">
        <v>8</v>
      </c>
      <c r="FQ16" s="76">
        <v>6.8906115417743325E-3</v>
      </c>
      <c r="FR16" s="52">
        <v>99</v>
      </c>
      <c r="FS16" s="76">
        <v>0.13077939233817701</v>
      </c>
      <c r="FT16" s="51">
        <v>0</v>
      </c>
      <c r="FU16" s="76">
        <v>0</v>
      </c>
      <c r="FV16" s="52">
        <v>262</v>
      </c>
      <c r="FW16" s="76">
        <v>0.23796548592188918</v>
      </c>
      <c r="FX16" s="52">
        <v>2</v>
      </c>
      <c r="FY16" s="76">
        <v>1.8165304268846503E-3</v>
      </c>
      <c r="FZ16" s="52">
        <v>38</v>
      </c>
      <c r="GA16" s="76">
        <v>4.3181818181818182E-2</v>
      </c>
      <c r="GB16" s="52">
        <v>36</v>
      </c>
      <c r="GC16" s="76">
        <v>4.0909090909090909E-2</v>
      </c>
      <c r="GD16" s="52">
        <v>644</v>
      </c>
      <c r="GE16" s="65">
        <v>0.16517055655296231</v>
      </c>
      <c r="GF16" s="52">
        <v>46</v>
      </c>
      <c r="GG16" s="65">
        <v>1.1797896896640164E-2</v>
      </c>
      <c r="GH16" s="52">
        <v>2465</v>
      </c>
      <c r="GI16" s="52">
        <v>399</v>
      </c>
      <c r="GJ16" s="76">
        <f t="shared" si="82"/>
        <v>0.1618661257606491</v>
      </c>
      <c r="GK16" s="52">
        <v>145</v>
      </c>
      <c r="GL16" s="76">
        <f t="shared" si="83"/>
        <v>0.36340852130325813</v>
      </c>
      <c r="GM16" s="52">
        <v>137</v>
      </c>
      <c r="GN16" s="76">
        <f t="shared" si="84"/>
        <v>0.34335839598997492</v>
      </c>
      <c r="GO16" s="52">
        <v>2066</v>
      </c>
      <c r="GP16" s="76">
        <f t="shared" si="85"/>
        <v>0.83813387423935093</v>
      </c>
      <c r="GQ16" s="52">
        <v>1519</v>
      </c>
      <c r="GR16" s="76">
        <f t="shared" si="86"/>
        <v>0.73523717328170379</v>
      </c>
      <c r="GS16" s="52">
        <v>527</v>
      </c>
      <c r="GT16" s="76">
        <f t="shared" si="87"/>
        <v>0.25508228460793803</v>
      </c>
    </row>
    <row r="17" spans="1:202" x14ac:dyDescent="0.25">
      <c r="A17" t="s">
        <v>189</v>
      </c>
      <c r="B17" s="69">
        <v>559891</v>
      </c>
      <c r="C17" s="69">
        <v>111191</v>
      </c>
      <c r="D17" s="69">
        <v>80883</v>
      </c>
      <c r="E17" s="69">
        <v>31239</v>
      </c>
      <c r="F17" s="69">
        <v>9454</v>
      </c>
      <c r="G17" s="71">
        <f t="shared" si="2"/>
        <v>0.19859401204877378</v>
      </c>
      <c r="H17" s="71">
        <f t="shared" si="3"/>
        <v>0.14446204707702034</v>
      </c>
      <c r="I17" s="71">
        <f t="shared" si="4"/>
        <v>5.5794788628500902E-2</v>
      </c>
      <c r="J17" s="71">
        <f t="shared" si="5"/>
        <v>1.6885429485381975E-2</v>
      </c>
      <c r="K17" s="69">
        <v>36426</v>
      </c>
      <c r="L17" s="72">
        <f t="shared" si="6"/>
        <v>0.45035421534809539</v>
      </c>
      <c r="M17" s="69">
        <v>44457</v>
      </c>
      <c r="N17" s="72">
        <f t="shared" si="7"/>
        <v>0.54964578465190461</v>
      </c>
      <c r="O17" s="75">
        <v>35.5</v>
      </c>
      <c r="P17" s="52">
        <v>240799</v>
      </c>
      <c r="Q17" s="52">
        <v>77026</v>
      </c>
      <c r="R17" s="76">
        <f t="shared" si="8"/>
        <v>0.31987674367418467</v>
      </c>
      <c r="S17" s="52">
        <v>58103</v>
      </c>
      <c r="T17" s="77">
        <f t="shared" si="9"/>
        <v>0.24129253028459421</v>
      </c>
      <c r="U17" s="69">
        <v>36426</v>
      </c>
      <c r="V17" s="52">
        <v>2386</v>
      </c>
      <c r="W17" s="76">
        <f t="shared" si="10"/>
        <v>6.5502662933069791E-2</v>
      </c>
      <c r="X17" s="52">
        <v>26034</v>
      </c>
      <c r="Y17" s="78">
        <f t="shared" si="11"/>
        <v>0.71470927359578318</v>
      </c>
      <c r="Z17" s="52">
        <v>1130</v>
      </c>
      <c r="AA17" s="76">
        <f t="shared" si="12"/>
        <v>3.1021797617086698E-2</v>
      </c>
      <c r="AB17" s="52">
        <v>2996</v>
      </c>
      <c r="AC17" s="76">
        <f t="shared" si="13"/>
        <v>8.2248943062647559E-2</v>
      </c>
      <c r="AD17" s="52">
        <v>3880</v>
      </c>
      <c r="AE17" s="76">
        <f t="shared" si="14"/>
        <v>0.10651732279141272</v>
      </c>
      <c r="AF17" s="52">
        <v>44457</v>
      </c>
      <c r="AG17" s="52">
        <v>3068</v>
      </c>
      <c r="AH17" s="76">
        <f t="shared" si="15"/>
        <v>6.9010504532469583E-2</v>
      </c>
      <c r="AI17" s="52">
        <v>21094</v>
      </c>
      <c r="AJ17" s="76">
        <f t="shared" si="16"/>
        <v>0.47448095912904603</v>
      </c>
      <c r="AK17" s="52">
        <v>841</v>
      </c>
      <c r="AL17" s="76">
        <f t="shared" si="17"/>
        <v>1.8917155903457272E-2</v>
      </c>
      <c r="AM17" s="52">
        <v>11620</v>
      </c>
      <c r="AN17" s="76">
        <f t="shared" si="18"/>
        <v>0.26137616123445129</v>
      </c>
      <c r="AO17" s="52">
        <v>7834</v>
      </c>
      <c r="AP17" s="76">
        <f t="shared" si="19"/>
        <v>0.17621521920057584</v>
      </c>
      <c r="AQ17" s="52">
        <f t="shared" si="20"/>
        <v>80883</v>
      </c>
      <c r="AR17" s="52">
        <f t="shared" si="21"/>
        <v>5454</v>
      </c>
      <c r="AS17" s="76">
        <f t="shared" si="22"/>
        <v>6.7430733281406474E-2</v>
      </c>
      <c r="AT17" s="52">
        <f t="shared" si="23"/>
        <v>47128</v>
      </c>
      <c r="AU17" s="76">
        <f t="shared" si="24"/>
        <v>0.582668793195109</v>
      </c>
      <c r="AV17" s="52">
        <f t="shared" si="25"/>
        <v>1971</v>
      </c>
      <c r="AW17" s="76">
        <f t="shared" si="26"/>
        <v>2.4368532324468676E-2</v>
      </c>
      <c r="AX17" s="52">
        <f t="shared" si="27"/>
        <v>14616</v>
      </c>
      <c r="AY17" s="76">
        <f t="shared" si="28"/>
        <v>0.18070546344720151</v>
      </c>
      <c r="AZ17" s="52">
        <f t="shared" si="29"/>
        <v>11714</v>
      </c>
      <c r="BA17" s="76">
        <f t="shared" si="30"/>
        <v>0.14482647775181434</v>
      </c>
      <c r="BB17" s="61">
        <v>36034</v>
      </c>
      <c r="BC17" s="61">
        <v>8488</v>
      </c>
      <c r="BD17" s="80">
        <f t="shared" si="31"/>
        <v>0.23555530887495144</v>
      </c>
      <c r="BE17" s="61">
        <v>43589</v>
      </c>
      <c r="BF17" s="61">
        <v>10538</v>
      </c>
      <c r="BG17" s="80">
        <f t="shared" si="0"/>
        <v>0.24175824175824176</v>
      </c>
      <c r="BH17" s="81">
        <f t="shared" si="32"/>
        <v>79623</v>
      </c>
      <c r="BI17" s="81">
        <f t="shared" si="33"/>
        <v>19026</v>
      </c>
      <c r="BJ17" s="82">
        <f t="shared" si="34"/>
        <v>0.23895105685543122</v>
      </c>
      <c r="BK17" s="52">
        <v>80883</v>
      </c>
      <c r="BL17" s="52">
        <v>23895</v>
      </c>
      <c r="BM17" s="76">
        <f t="shared" si="35"/>
        <v>0.29542672749527094</v>
      </c>
      <c r="BN17" s="52">
        <v>36426</v>
      </c>
      <c r="BO17" s="52">
        <v>7016</v>
      </c>
      <c r="BP17" s="76">
        <f t="shared" si="36"/>
        <v>0.19260967440838961</v>
      </c>
      <c r="BQ17" s="52">
        <v>44457</v>
      </c>
      <c r="BR17" s="52">
        <v>16879</v>
      </c>
      <c r="BS17" s="76">
        <f t="shared" si="37"/>
        <v>0.37967024315630832</v>
      </c>
      <c r="BT17" s="38">
        <v>568203</v>
      </c>
      <c r="BU17" s="38">
        <v>87071</v>
      </c>
      <c r="BV17" s="84">
        <f t="shared" si="38"/>
        <v>0.15323924724086285</v>
      </c>
      <c r="BW17" s="84">
        <f t="shared" si="39"/>
        <v>1</v>
      </c>
      <c r="BX17" s="38">
        <v>442998</v>
      </c>
      <c r="BY17" s="38">
        <v>81058</v>
      </c>
      <c r="BZ17" s="84">
        <f t="shared" si="40"/>
        <v>0.1829759953769543</v>
      </c>
      <c r="CA17" s="84">
        <f t="shared" si="41"/>
        <v>0.93094141562632793</v>
      </c>
      <c r="CB17" s="38">
        <v>31267</v>
      </c>
      <c r="CC17" s="38">
        <v>1855</v>
      </c>
      <c r="CD17" s="84">
        <f t="shared" si="42"/>
        <v>5.9327725717209838E-2</v>
      </c>
      <c r="CE17" s="84">
        <f t="shared" si="88"/>
        <v>2.1304452688036199E-2</v>
      </c>
      <c r="CF17" s="38">
        <v>1596</v>
      </c>
      <c r="CG17" s="38">
        <v>100</v>
      </c>
      <c r="CH17" s="84">
        <f t="shared" si="43"/>
        <v>6.2656641604010022E-2</v>
      </c>
      <c r="CI17" s="84">
        <f t="shared" si="44"/>
        <v>1.148488015527558E-3</v>
      </c>
      <c r="CJ17" s="38">
        <v>37108</v>
      </c>
      <c r="CK17" s="38">
        <v>2141</v>
      </c>
      <c r="CL17" s="85">
        <f t="shared" si="45"/>
        <v>5.7696453594912149E-2</v>
      </c>
      <c r="CM17" s="84">
        <f t="shared" si="46"/>
        <v>2.4589128412445017E-2</v>
      </c>
      <c r="CN17" s="38">
        <v>186</v>
      </c>
      <c r="CO17" s="38">
        <v>21</v>
      </c>
      <c r="CP17" s="85">
        <f t="shared" si="47"/>
        <v>0.11290322580645161</v>
      </c>
      <c r="CQ17" s="84">
        <f t="shared" si="48"/>
        <v>2.4118248326078718E-4</v>
      </c>
      <c r="CR17" s="29">
        <v>8812</v>
      </c>
      <c r="CS17" s="29">
        <v>186</v>
      </c>
      <c r="CT17" s="30">
        <f t="shared" si="49"/>
        <v>2.1107580571947344E-2</v>
      </c>
      <c r="CU17" s="30">
        <f t="shared" si="50"/>
        <v>2.1361877088812578E-3</v>
      </c>
      <c r="CV17" s="38">
        <v>15015</v>
      </c>
      <c r="CW17" s="38">
        <v>344</v>
      </c>
      <c r="CX17" s="84">
        <f t="shared" si="51"/>
        <v>2.291042291042291E-2</v>
      </c>
      <c r="CY17" s="84">
        <f t="shared" si="52"/>
        <v>3.9507987734147994E-3</v>
      </c>
      <c r="CZ17" s="38">
        <v>40033</v>
      </c>
      <c r="DA17" s="38">
        <v>1552</v>
      </c>
      <c r="DB17" s="84">
        <f t="shared" si="53"/>
        <v>3.8768016386481155E-2</v>
      </c>
      <c r="DC17" s="84">
        <f t="shared" si="89"/>
        <v>1.7824534000987699E-2</v>
      </c>
      <c r="DD17" s="52">
        <v>36426</v>
      </c>
      <c r="DE17" s="52">
        <v>1711</v>
      </c>
      <c r="DF17" s="52">
        <v>9184</v>
      </c>
      <c r="DG17" s="52">
        <v>8004</v>
      </c>
      <c r="DH17" s="52">
        <v>17527</v>
      </c>
      <c r="DI17" s="77">
        <f t="shared" si="54"/>
        <v>4.6971943117553393E-2</v>
      </c>
      <c r="DJ17" s="77">
        <f t="shared" si="55"/>
        <v>0.25212760116400373</v>
      </c>
      <c r="DK17" s="77">
        <f t="shared" si="56"/>
        <v>0.70090045571844284</v>
      </c>
      <c r="DL17" s="52">
        <v>44457</v>
      </c>
      <c r="DM17" s="52">
        <v>2041</v>
      </c>
      <c r="DN17" s="52">
        <v>12359</v>
      </c>
      <c r="DO17" s="52">
        <v>12138</v>
      </c>
      <c r="DP17" s="52">
        <v>17919</v>
      </c>
      <c r="DQ17" s="77">
        <f t="shared" si="57"/>
        <v>4.590953055761747E-2</v>
      </c>
      <c r="DR17" s="77">
        <f t="shared" si="58"/>
        <v>0.27799896529230494</v>
      </c>
      <c r="DS17" s="77">
        <f t="shared" si="59"/>
        <v>0.67609150415007757</v>
      </c>
      <c r="DT17" s="52">
        <f t="shared" si="60"/>
        <v>80883</v>
      </c>
      <c r="DU17" s="52">
        <f t="shared" si="61"/>
        <v>3752</v>
      </c>
      <c r="DV17" s="52">
        <f t="shared" si="62"/>
        <v>21543</v>
      </c>
      <c r="DW17" s="52">
        <f t="shared" si="63"/>
        <v>20142</v>
      </c>
      <c r="DX17" s="52">
        <f t="shared" si="64"/>
        <v>35446</v>
      </c>
      <c r="DY17" s="76">
        <f t="shared" si="65"/>
        <v>4.6387992532423379E-2</v>
      </c>
      <c r="DZ17" s="76">
        <f t="shared" si="66"/>
        <v>0.266347687400319</v>
      </c>
      <c r="EA17" s="76">
        <f t="shared" si="67"/>
        <v>0.68726432006725768</v>
      </c>
      <c r="EB17" s="52">
        <v>52497</v>
      </c>
      <c r="EC17" s="51">
        <v>2794</v>
      </c>
      <c r="ED17" s="76">
        <f t="shared" si="68"/>
        <v>5.3222088881269405E-2</v>
      </c>
      <c r="EE17" s="52">
        <v>6697</v>
      </c>
      <c r="EF17" s="76">
        <f t="shared" si="68"/>
        <v>0.12756919443015791</v>
      </c>
      <c r="EG17" s="52">
        <v>11717</v>
      </c>
      <c r="EH17" s="76">
        <f t="shared" ref="EH17" si="167">EG17/$EB17</f>
        <v>0.22319370630702706</v>
      </c>
      <c r="EI17" s="52">
        <v>17824</v>
      </c>
      <c r="EJ17" s="76">
        <f t="shared" ref="EJ17" si="168">EI17/$EB17</f>
        <v>0.3395241632855211</v>
      </c>
      <c r="EK17" s="52">
        <v>28116</v>
      </c>
      <c r="EL17" s="76">
        <f t="shared" ref="EL17" si="169">EK17/$EB17</f>
        <v>0.53557346134064798</v>
      </c>
      <c r="EM17" s="52">
        <v>35263</v>
      </c>
      <c r="EN17" s="76">
        <f t="shared" ref="EN17" si="170">EM17/$EB17</f>
        <v>0.67171457416614277</v>
      </c>
      <c r="EO17" s="87">
        <v>84297</v>
      </c>
      <c r="EP17" s="87">
        <v>35642</v>
      </c>
      <c r="EQ17" s="87">
        <v>95158</v>
      </c>
      <c r="ER17" s="87">
        <v>105762</v>
      </c>
      <c r="ES17" s="87">
        <v>69140</v>
      </c>
      <c r="ET17" s="52">
        <v>36034</v>
      </c>
      <c r="EU17" s="52">
        <v>1772</v>
      </c>
      <c r="EV17" s="76">
        <f t="shared" si="73"/>
        <v>4.9175778431481382E-2</v>
      </c>
      <c r="EW17" s="52">
        <v>43589</v>
      </c>
      <c r="EX17" s="52">
        <v>2485</v>
      </c>
      <c r="EY17" s="76">
        <f t="shared" si="74"/>
        <v>5.7009796049462019E-2</v>
      </c>
      <c r="EZ17" s="52">
        <f t="shared" si="75"/>
        <v>79623</v>
      </c>
      <c r="FA17" s="52">
        <f t="shared" si="76"/>
        <v>4257</v>
      </c>
      <c r="FB17" s="76">
        <f t="shared" si="77"/>
        <v>5.3464451226404433E-2</v>
      </c>
      <c r="FC17" s="52">
        <v>79623</v>
      </c>
      <c r="FD17" s="52">
        <v>4257</v>
      </c>
      <c r="FE17" s="76">
        <f t="shared" si="78"/>
        <v>5.3464451226404433E-2</v>
      </c>
      <c r="FF17" s="52">
        <v>7681</v>
      </c>
      <c r="FG17" s="76">
        <f t="shared" si="78"/>
        <v>9.6467101214473203E-2</v>
      </c>
      <c r="FH17" s="52">
        <v>10925</v>
      </c>
      <c r="FI17" s="76">
        <f t="shared" ref="FI17" si="171">FH17/$FC17</f>
        <v>0.13720909787372995</v>
      </c>
      <c r="FJ17" s="52">
        <v>13174</v>
      </c>
      <c r="FK17" s="76">
        <f t="shared" ref="FK17" si="172">FJ17/$FC17</f>
        <v>0.16545470529872022</v>
      </c>
      <c r="FL17" s="52">
        <v>23542</v>
      </c>
      <c r="FM17" s="76">
        <f t="shared" ref="FM17" si="173">FL17/$FC17</f>
        <v>0.29566833703829298</v>
      </c>
      <c r="FN17" s="52">
        <v>7316</v>
      </c>
      <c r="FO17" s="76">
        <v>0.30978997289972898</v>
      </c>
      <c r="FP17" s="52">
        <v>101</v>
      </c>
      <c r="FQ17" s="76">
        <v>4.276761517615176E-3</v>
      </c>
      <c r="FR17" s="52">
        <v>1261</v>
      </c>
      <c r="FS17" s="76">
        <v>9.8438719750195164E-2</v>
      </c>
      <c r="FT17" s="51">
        <v>9</v>
      </c>
      <c r="FU17" s="76">
        <v>7.0257611241217799E-4</v>
      </c>
      <c r="FV17" s="52">
        <v>5623</v>
      </c>
      <c r="FW17" s="76">
        <v>0.21603657599508222</v>
      </c>
      <c r="FX17" s="52">
        <v>57</v>
      </c>
      <c r="FY17" s="76">
        <v>2.1899492853849701E-3</v>
      </c>
      <c r="FZ17" s="52">
        <v>1181</v>
      </c>
      <c r="GA17" s="76">
        <v>6.4083780997341147E-2</v>
      </c>
      <c r="GB17" s="52">
        <v>28</v>
      </c>
      <c r="GC17" s="76">
        <v>1.5193445113679527E-3</v>
      </c>
      <c r="GD17" s="52">
        <v>15381</v>
      </c>
      <c r="GE17" s="65">
        <v>0.1901635696005341</v>
      </c>
      <c r="GF17" s="52">
        <v>195</v>
      </c>
      <c r="GG17" s="65">
        <v>2.4108898037906606E-3</v>
      </c>
      <c r="GH17" s="52">
        <v>52497</v>
      </c>
      <c r="GI17" s="52">
        <v>11837</v>
      </c>
      <c r="GJ17" s="76">
        <f t="shared" si="82"/>
        <v>0.22547955121245022</v>
      </c>
      <c r="GK17" s="52">
        <v>4546</v>
      </c>
      <c r="GL17" s="76">
        <f t="shared" si="83"/>
        <v>0.38405001267212974</v>
      </c>
      <c r="GM17" s="52">
        <v>6481</v>
      </c>
      <c r="GN17" s="76">
        <f t="shared" si="84"/>
        <v>0.54752048660978292</v>
      </c>
      <c r="GO17" s="52">
        <v>40660</v>
      </c>
      <c r="GP17" s="76">
        <f t="shared" si="85"/>
        <v>0.77452044878754978</v>
      </c>
      <c r="GQ17" s="52">
        <v>30433</v>
      </c>
      <c r="GR17" s="76">
        <f t="shared" si="86"/>
        <v>0.74847515986227253</v>
      </c>
      <c r="GS17" s="52">
        <v>9990</v>
      </c>
      <c r="GT17" s="76">
        <f t="shared" si="87"/>
        <v>0.2456960157402853</v>
      </c>
    </row>
    <row r="18" spans="1:202" x14ac:dyDescent="0.25">
      <c r="A18" t="s">
        <v>190</v>
      </c>
      <c r="B18" s="69">
        <v>89032</v>
      </c>
      <c r="C18" s="69">
        <v>23069</v>
      </c>
      <c r="D18" s="69">
        <v>16196</v>
      </c>
      <c r="E18" s="69">
        <v>6832</v>
      </c>
      <c r="F18" s="69">
        <v>2313</v>
      </c>
      <c r="G18" s="71">
        <f t="shared" si="2"/>
        <v>0.25910908437415758</v>
      </c>
      <c r="H18" s="71">
        <f t="shared" si="3"/>
        <v>0.18191212148441011</v>
      </c>
      <c r="I18" s="71">
        <f t="shared" si="4"/>
        <v>7.6736454308563212E-2</v>
      </c>
      <c r="J18" s="71">
        <f t="shared" si="5"/>
        <v>2.5979423128762693E-2</v>
      </c>
      <c r="K18" s="69">
        <v>7477</v>
      </c>
      <c r="L18" s="72">
        <f t="shared" si="6"/>
        <v>0.46165719930847121</v>
      </c>
      <c r="M18" s="69">
        <v>8719</v>
      </c>
      <c r="N18" s="72">
        <f t="shared" si="7"/>
        <v>0.53834280069152873</v>
      </c>
      <c r="O18" s="75">
        <v>42.7</v>
      </c>
      <c r="P18" s="52">
        <v>35615</v>
      </c>
      <c r="Q18" s="52">
        <v>15535</v>
      </c>
      <c r="R18" s="76">
        <f t="shared" si="8"/>
        <v>0.4361926154710094</v>
      </c>
      <c r="S18" s="52">
        <v>11020</v>
      </c>
      <c r="T18" s="77">
        <f t="shared" si="9"/>
        <v>0.30942018812298189</v>
      </c>
      <c r="U18" s="69">
        <v>7477</v>
      </c>
      <c r="V18" s="52">
        <v>518</v>
      </c>
      <c r="W18" s="76">
        <f t="shared" si="10"/>
        <v>6.9279122642771168E-2</v>
      </c>
      <c r="X18" s="52">
        <v>5066</v>
      </c>
      <c r="Y18" s="78">
        <f t="shared" si="11"/>
        <v>0.6775444697071018</v>
      </c>
      <c r="Z18" s="52">
        <v>234</v>
      </c>
      <c r="AA18" s="76">
        <f t="shared" si="12"/>
        <v>3.1295974321251842E-2</v>
      </c>
      <c r="AB18" s="52">
        <v>925</v>
      </c>
      <c r="AC18" s="76">
        <f t="shared" si="13"/>
        <v>0.12371271900494851</v>
      </c>
      <c r="AD18" s="52">
        <v>734</v>
      </c>
      <c r="AE18" s="76">
        <f t="shared" si="14"/>
        <v>9.8167714323926708E-2</v>
      </c>
      <c r="AF18" s="52">
        <v>8719</v>
      </c>
      <c r="AG18" s="52">
        <v>452</v>
      </c>
      <c r="AH18" s="76">
        <f t="shared" si="15"/>
        <v>5.1840807432044958E-2</v>
      </c>
      <c r="AI18" s="52">
        <v>3961</v>
      </c>
      <c r="AJ18" s="76">
        <f t="shared" si="16"/>
        <v>0.45429521734143824</v>
      </c>
      <c r="AK18" s="52">
        <v>256</v>
      </c>
      <c r="AL18" s="76">
        <f t="shared" si="17"/>
        <v>2.9361165271246704E-2</v>
      </c>
      <c r="AM18" s="52">
        <v>2762</v>
      </c>
      <c r="AN18" s="76">
        <f t="shared" si="18"/>
        <v>0.31677944718431011</v>
      </c>
      <c r="AO18" s="52">
        <v>1288</v>
      </c>
      <c r="AP18" s="76">
        <f t="shared" si="19"/>
        <v>0.14772336277095996</v>
      </c>
      <c r="AQ18" s="52">
        <f t="shared" si="20"/>
        <v>16196</v>
      </c>
      <c r="AR18" s="52">
        <f t="shared" si="21"/>
        <v>970</v>
      </c>
      <c r="AS18" s="76">
        <f t="shared" si="22"/>
        <v>5.9891331192887136E-2</v>
      </c>
      <c r="AT18" s="52">
        <f t="shared" si="23"/>
        <v>9027</v>
      </c>
      <c r="AU18" s="76">
        <f t="shared" si="24"/>
        <v>0.55735984193628052</v>
      </c>
      <c r="AV18" s="52">
        <f t="shared" si="25"/>
        <v>490</v>
      </c>
      <c r="AW18" s="76">
        <f t="shared" si="26"/>
        <v>3.0254383798468759E-2</v>
      </c>
      <c r="AX18" s="52">
        <f t="shared" si="27"/>
        <v>3687</v>
      </c>
      <c r="AY18" s="76">
        <f t="shared" si="28"/>
        <v>0.22764880217337613</v>
      </c>
      <c r="AZ18" s="52">
        <f t="shared" si="29"/>
        <v>2022</v>
      </c>
      <c r="BA18" s="76">
        <f t="shared" si="30"/>
        <v>0.12484564089898741</v>
      </c>
      <c r="BB18" s="61">
        <v>7156</v>
      </c>
      <c r="BC18" s="61">
        <v>2133</v>
      </c>
      <c r="BD18" s="80">
        <f t="shared" si="31"/>
        <v>0.29807154835103411</v>
      </c>
      <c r="BE18" s="61">
        <v>8197</v>
      </c>
      <c r="BF18" s="61">
        <v>2423</v>
      </c>
      <c r="BG18" s="80">
        <f t="shared" si="0"/>
        <v>0.29559594973770892</v>
      </c>
      <c r="BH18" s="81">
        <f t="shared" si="32"/>
        <v>15353</v>
      </c>
      <c r="BI18" s="81">
        <f t="shared" si="33"/>
        <v>4556</v>
      </c>
      <c r="BJ18" s="82">
        <f t="shared" si="34"/>
        <v>0.29674982088191232</v>
      </c>
      <c r="BK18" s="52">
        <v>16196</v>
      </c>
      <c r="BL18" s="52">
        <v>4581</v>
      </c>
      <c r="BM18" s="76">
        <f t="shared" si="35"/>
        <v>0.28284761669548036</v>
      </c>
      <c r="BN18" s="52">
        <v>7477</v>
      </c>
      <c r="BO18" s="52">
        <v>1420</v>
      </c>
      <c r="BP18" s="76">
        <f t="shared" si="36"/>
        <v>0.18991574160759664</v>
      </c>
      <c r="BQ18" s="52">
        <v>8719</v>
      </c>
      <c r="BR18" s="52">
        <v>3161</v>
      </c>
      <c r="BS18" s="76">
        <f t="shared" si="37"/>
        <v>0.36254157586879227</v>
      </c>
      <c r="BT18" s="38">
        <v>88282</v>
      </c>
      <c r="BU18" s="38">
        <v>16901</v>
      </c>
      <c r="BV18" s="84">
        <f t="shared" si="38"/>
        <v>0.19144332933100747</v>
      </c>
      <c r="BW18" s="84">
        <f t="shared" si="39"/>
        <v>1</v>
      </c>
      <c r="BX18" s="38">
        <v>78435</v>
      </c>
      <c r="BY18" s="38">
        <v>16430</v>
      </c>
      <c r="BZ18" s="84">
        <f t="shared" si="40"/>
        <v>0.20947281188245043</v>
      </c>
      <c r="CA18" s="84">
        <f t="shared" si="41"/>
        <v>0.97213182651914087</v>
      </c>
      <c r="CB18" s="38">
        <v>2470</v>
      </c>
      <c r="CC18" s="38">
        <v>60</v>
      </c>
      <c r="CD18" s="84">
        <f t="shared" si="42"/>
        <v>2.4291497975708502E-2</v>
      </c>
      <c r="CE18" s="84">
        <f t="shared" si="88"/>
        <v>3.5500857937400153E-3</v>
      </c>
      <c r="CF18" s="38">
        <v>429</v>
      </c>
      <c r="CG18" s="38">
        <v>48</v>
      </c>
      <c r="CH18" s="84">
        <f t="shared" si="43"/>
        <v>0.11188811188811189</v>
      </c>
      <c r="CI18" s="84">
        <f t="shared" si="44"/>
        <v>2.8400686349920124E-3</v>
      </c>
      <c r="CJ18" s="38">
        <v>604</v>
      </c>
      <c r="CK18" s="38">
        <v>54</v>
      </c>
      <c r="CL18" s="85">
        <f t="shared" si="45"/>
        <v>8.9403973509933773E-2</v>
      </c>
      <c r="CM18" s="84">
        <f t="shared" si="46"/>
        <v>3.1950772143660138E-3</v>
      </c>
      <c r="CN18" s="38">
        <v>41</v>
      </c>
      <c r="CO18" s="38">
        <v>5</v>
      </c>
      <c r="CP18" s="85">
        <f t="shared" si="47"/>
        <v>0.12195121951219512</v>
      </c>
      <c r="CQ18" s="84">
        <f t="shared" si="48"/>
        <v>2.9584048281166794E-4</v>
      </c>
      <c r="CR18" s="29">
        <v>564</v>
      </c>
      <c r="CS18" s="29">
        <v>15</v>
      </c>
      <c r="CT18" s="30">
        <f t="shared" si="49"/>
        <v>2.6595744680851064E-2</v>
      </c>
      <c r="CU18" s="30">
        <f t="shared" si="50"/>
        <v>8.8752144843500381E-4</v>
      </c>
      <c r="CV18" s="38">
        <v>983</v>
      </c>
      <c r="CW18" s="38">
        <v>69</v>
      </c>
      <c r="CX18" s="84">
        <f t="shared" si="51"/>
        <v>7.019328585961343E-2</v>
      </c>
      <c r="CY18" s="84">
        <f t="shared" si="52"/>
        <v>4.0825986628010178E-3</v>
      </c>
      <c r="CZ18" s="38">
        <v>5320</v>
      </c>
      <c r="DA18" s="38">
        <v>235</v>
      </c>
      <c r="DB18" s="84">
        <f t="shared" si="53"/>
        <v>4.4172932330827065E-2</v>
      </c>
      <c r="DC18" s="84">
        <f t="shared" si="89"/>
        <v>1.3904502692148393E-2</v>
      </c>
      <c r="DD18" s="52">
        <v>7477</v>
      </c>
      <c r="DE18" s="52">
        <v>715</v>
      </c>
      <c r="DF18" s="52">
        <v>3533</v>
      </c>
      <c r="DG18" s="52">
        <v>1830</v>
      </c>
      <c r="DH18" s="52">
        <v>1399</v>
      </c>
      <c r="DI18" s="77">
        <f t="shared" si="54"/>
        <v>9.5626588203825066E-2</v>
      </c>
      <c r="DJ18" s="77">
        <f t="shared" si="55"/>
        <v>0.47251571485890065</v>
      </c>
      <c r="DK18" s="77">
        <f t="shared" si="56"/>
        <v>0.43185769693727433</v>
      </c>
      <c r="DL18" s="52">
        <v>8719</v>
      </c>
      <c r="DM18" s="52">
        <v>935</v>
      </c>
      <c r="DN18" s="52">
        <v>4434</v>
      </c>
      <c r="DO18" s="52">
        <v>2027</v>
      </c>
      <c r="DP18" s="52">
        <v>1323</v>
      </c>
      <c r="DQ18" s="77">
        <f t="shared" si="57"/>
        <v>0.10723706847115495</v>
      </c>
      <c r="DR18" s="77">
        <f t="shared" si="58"/>
        <v>0.50854455786214015</v>
      </c>
      <c r="DS18" s="77">
        <f t="shared" si="59"/>
        <v>0.38421837366670492</v>
      </c>
      <c r="DT18" s="52">
        <f t="shared" si="60"/>
        <v>16196</v>
      </c>
      <c r="DU18" s="52">
        <f t="shared" si="61"/>
        <v>1650</v>
      </c>
      <c r="DV18" s="52">
        <f t="shared" si="62"/>
        <v>7967</v>
      </c>
      <c r="DW18" s="52">
        <f t="shared" si="63"/>
        <v>3857</v>
      </c>
      <c r="DX18" s="52">
        <f t="shared" si="64"/>
        <v>2722</v>
      </c>
      <c r="DY18" s="76">
        <f t="shared" si="65"/>
        <v>0.10187700666831316</v>
      </c>
      <c r="DZ18" s="76">
        <f t="shared" si="66"/>
        <v>0.49191158310694</v>
      </c>
      <c r="EA18" s="76">
        <f t="shared" si="67"/>
        <v>0.40621141022474683</v>
      </c>
      <c r="EB18" s="52">
        <v>9803</v>
      </c>
      <c r="EC18" s="51">
        <v>889</v>
      </c>
      <c r="ED18" s="76">
        <f t="shared" si="68"/>
        <v>9.0686524533306126E-2</v>
      </c>
      <c r="EE18" s="52">
        <v>2096</v>
      </c>
      <c r="EF18" s="76">
        <f t="shared" si="68"/>
        <v>0.21381209833724371</v>
      </c>
      <c r="EG18" s="52">
        <v>3494</v>
      </c>
      <c r="EH18" s="76">
        <f t="shared" ref="EH18" si="174">EG18/$EB18</f>
        <v>0.3564215036213404</v>
      </c>
      <c r="EI18" s="52">
        <v>4875</v>
      </c>
      <c r="EJ18" s="76">
        <f t="shared" ref="EJ18" si="175">EI18/$EB18</f>
        <v>0.49729674589411405</v>
      </c>
      <c r="EK18" s="52">
        <v>7024</v>
      </c>
      <c r="EL18" s="76">
        <f t="shared" ref="EL18" si="176">EK18/$EB18</f>
        <v>0.71651535244312969</v>
      </c>
      <c r="EM18" s="52">
        <v>8262</v>
      </c>
      <c r="EN18" s="76">
        <f t="shared" ref="EN18" si="177">EM18/$EB18</f>
        <v>0.84280322350300929</v>
      </c>
      <c r="EO18" s="87">
        <v>71747</v>
      </c>
      <c r="EP18" s="87">
        <v>44853</v>
      </c>
      <c r="EQ18" s="87">
        <v>77008</v>
      </c>
      <c r="ER18" s="87">
        <v>89448</v>
      </c>
      <c r="ES18" s="87">
        <v>50276</v>
      </c>
      <c r="ET18" s="52">
        <v>7156</v>
      </c>
      <c r="EU18" s="52">
        <v>374</v>
      </c>
      <c r="EV18" s="76">
        <f t="shared" si="73"/>
        <v>5.2263834544438233E-2</v>
      </c>
      <c r="EW18" s="52">
        <v>8197</v>
      </c>
      <c r="EX18" s="52">
        <v>858</v>
      </c>
      <c r="EY18" s="76">
        <f t="shared" si="74"/>
        <v>0.10467244113700135</v>
      </c>
      <c r="EZ18" s="52">
        <f t="shared" si="75"/>
        <v>15353</v>
      </c>
      <c r="FA18" s="52">
        <f t="shared" si="76"/>
        <v>1232</v>
      </c>
      <c r="FB18" s="76">
        <f t="shared" si="77"/>
        <v>8.0244903276232654E-2</v>
      </c>
      <c r="FC18" s="52">
        <v>15353</v>
      </c>
      <c r="FD18" s="52">
        <v>1232</v>
      </c>
      <c r="FE18" s="76">
        <f t="shared" si="78"/>
        <v>8.0244903276232654E-2</v>
      </c>
      <c r="FF18" s="52">
        <v>2550</v>
      </c>
      <c r="FG18" s="76">
        <f t="shared" si="78"/>
        <v>0.16609131765778676</v>
      </c>
      <c r="FH18" s="52">
        <v>3338</v>
      </c>
      <c r="FI18" s="76">
        <f t="shared" ref="FI18" si="178">FH18/$FC18</f>
        <v>0.21741679150654594</v>
      </c>
      <c r="FJ18" s="52">
        <v>3906</v>
      </c>
      <c r="FK18" s="76">
        <f t="shared" ref="FK18" si="179">FJ18/$FC18</f>
        <v>0.25441281834169216</v>
      </c>
      <c r="FL18" s="52">
        <v>6977</v>
      </c>
      <c r="FM18" s="76">
        <f t="shared" ref="FM18" si="180">FL18/$FC18</f>
        <v>0.45443887188171694</v>
      </c>
      <c r="FN18" s="52">
        <v>1418</v>
      </c>
      <c r="FO18" s="76">
        <v>0.30520878174773997</v>
      </c>
      <c r="FP18" s="52">
        <v>4</v>
      </c>
      <c r="FQ18" s="76">
        <v>8.6095566078346966E-4</v>
      </c>
      <c r="FR18" s="52">
        <v>287</v>
      </c>
      <c r="FS18" s="76">
        <v>0.10137760508654185</v>
      </c>
      <c r="FT18" s="51">
        <v>1</v>
      </c>
      <c r="FU18" s="76">
        <v>3.5323207347227127E-4</v>
      </c>
      <c r="FV18" s="52">
        <v>1367</v>
      </c>
      <c r="FW18" s="76">
        <v>0.28974141585417551</v>
      </c>
      <c r="FX18" s="52">
        <v>3</v>
      </c>
      <c r="FY18" s="76">
        <v>6.3586265366680802E-4</v>
      </c>
      <c r="FZ18" s="52">
        <v>155</v>
      </c>
      <c r="GA18" s="76">
        <v>3.8740314921269683E-2</v>
      </c>
      <c r="GB18" s="52">
        <v>18</v>
      </c>
      <c r="GC18" s="76">
        <v>4.4988752811797048E-3</v>
      </c>
      <c r="GD18" s="52">
        <v>3227</v>
      </c>
      <c r="GE18" s="65">
        <v>0.19924672758705853</v>
      </c>
      <c r="GF18" s="52">
        <v>26</v>
      </c>
      <c r="GG18" s="65">
        <v>1.6053346505309953E-3</v>
      </c>
      <c r="GH18" s="52">
        <v>9803</v>
      </c>
      <c r="GI18" s="52">
        <v>2399</v>
      </c>
      <c r="GJ18" s="76">
        <f t="shared" si="82"/>
        <v>0.2447210037743548</v>
      </c>
      <c r="GK18" s="52">
        <v>1013</v>
      </c>
      <c r="GL18" s="76">
        <f t="shared" si="83"/>
        <v>0.42225927469779073</v>
      </c>
      <c r="GM18" s="52">
        <v>1268</v>
      </c>
      <c r="GN18" s="76">
        <f t="shared" si="84"/>
        <v>0.52855356398499376</v>
      </c>
      <c r="GO18" s="52">
        <v>7404</v>
      </c>
      <c r="GP18" s="76">
        <f t="shared" si="85"/>
        <v>0.7552789962256452</v>
      </c>
      <c r="GQ18" s="52">
        <v>5557</v>
      </c>
      <c r="GR18" s="76">
        <f t="shared" si="86"/>
        <v>0.75054024851431655</v>
      </c>
      <c r="GS18" s="52">
        <v>1807</v>
      </c>
      <c r="GT18" s="76">
        <f t="shared" si="87"/>
        <v>0.24405726634251756</v>
      </c>
    </row>
    <row r="19" spans="1:202" x14ac:dyDescent="0.25">
      <c r="A19" t="s">
        <v>191</v>
      </c>
      <c r="B19" s="69">
        <v>30038</v>
      </c>
      <c r="C19" s="69">
        <v>12022</v>
      </c>
      <c r="D19" s="69">
        <v>9199</v>
      </c>
      <c r="E19" s="69">
        <v>3579</v>
      </c>
      <c r="F19" s="69">
        <v>842</v>
      </c>
      <c r="G19" s="71">
        <f t="shared" si="2"/>
        <v>0.40022637991876958</v>
      </c>
      <c r="H19" s="71">
        <f t="shared" si="3"/>
        <v>0.30624542246487785</v>
      </c>
      <c r="I19" s="71">
        <f t="shared" si="4"/>
        <v>0.11914907783474266</v>
      </c>
      <c r="J19" s="71">
        <f t="shared" si="5"/>
        <v>2.8031160529995339E-2</v>
      </c>
      <c r="K19" s="69">
        <v>4330</v>
      </c>
      <c r="L19" s="72">
        <f t="shared" si="6"/>
        <v>0.47070333731927383</v>
      </c>
      <c r="M19" s="69">
        <v>4869</v>
      </c>
      <c r="N19" s="72">
        <f t="shared" si="7"/>
        <v>0.52929666268072617</v>
      </c>
      <c r="O19" s="75">
        <v>53.6</v>
      </c>
      <c r="P19" s="52">
        <v>13841</v>
      </c>
      <c r="Q19" s="52">
        <v>8057</v>
      </c>
      <c r="R19" s="76">
        <f t="shared" si="8"/>
        <v>0.58211111913879054</v>
      </c>
      <c r="S19" s="52">
        <v>6270</v>
      </c>
      <c r="T19" s="77">
        <f t="shared" si="9"/>
        <v>0.45300195072610361</v>
      </c>
      <c r="U19" s="69">
        <v>4330</v>
      </c>
      <c r="V19" s="52">
        <v>248</v>
      </c>
      <c r="W19" s="76">
        <f t="shared" si="10"/>
        <v>5.7274826789838335E-2</v>
      </c>
      <c r="X19" s="52">
        <v>3275</v>
      </c>
      <c r="Y19" s="78">
        <f t="shared" si="11"/>
        <v>0.75635103926097003</v>
      </c>
      <c r="Z19" s="52">
        <v>130</v>
      </c>
      <c r="AA19" s="76">
        <f t="shared" si="12"/>
        <v>3.0023094688221709E-2</v>
      </c>
      <c r="AB19" s="52">
        <v>313</v>
      </c>
      <c r="AC19" s="76">
        <f t="shared" si="13"/>
        <v>7.2286374133949186E-2</v>
      </c>
      <c r="AD19" s="52">
        <v>364</v>
      </c>
      <c r="AE19" s="76">
        <f t="shared" si="14"/>
        <v>8.406466512702078E-2</v>
      </c>
      <c r="AF19" s="52">
        <v>4869</v>
      </c>
      <c r="AG19" s="52">
        <v>211</v>
      </c>
      <c r="AH19" s="76">
        <f t="shared" si="15"/>
        <v>4.3335387143150543E-2</v>
      </c>
      <c r="AI19" s="52">
        <v>2724</v>
      </c>
      <c r="AJ19" s="76">
        <f t="shared" si="16"/>
        <v>0.55945779420825636</v>
      </c>
      <c r="AK19" s="52">
        <v>109</v>
      </c>
      <c r="AL19" s="76">
        <f t="shared" si="17"/>
        <v>2.2386527007599095E-2</v>
      </c>
      <c r="AM19" s="52">
        <v>1309</v>
      </c>
      <c r="AN19" s="76">
        <f t="shared" si="18"/>
        <v>0.26884370507291022</v>
      </c>
      <c r="AO19" s="52">
        <v>516</v>
      </c>
      <c r="AP19" s="76">
        <f t="shared" si="19"/>
        <v>0.1059765865680838</v>
      </c>
      <c r="AQ19" s="52">
        <f t="shared" si="20"/>
        <v>9199</v>
      </c>
      <c r="AR19" s="52">
        <f t="shared" si="21"/>
        <v>459</v>
      </c>
      <c r="AS19" s="76">
        <f t="shared" si="22"/>
        <v>4.9896727905207085E-2</v>
      </c>
      <c r="AT19" s="52">
        <f t="shared" si="23"/>
        <v>5999</v>
      </c>
      <c r="AU19" s="76">
        <f t="shared" si="24"/>
        <v>0.65213610175019021</v>
      </c>
      <c r="AV19" s="52">
        <f t="shared" si="25"/>
        <v>239</v>
      </c>
      <c r="AW19" s="76">
        <f t="shared" si="26"/>
        <v>2.5981084900532667E-2</v>
      </c>
      <c r="AX19" s="52">
        <f t="shared" si="27"/>
        <v>1622</v>
      </c>
      <c r="AY19" s="76">
        <f t="shared" si="28"/>
        <v>0.17632351342537234</v>
      </c>
      <c r="AZ19" s="52">
        <f t="shared" si="29"/>
        <v>880</v>
      </c>
      <c r="BA19" s="76">
        <f t="shared" si="30"/>
        <v>9.5662572018697684E-2</v>
      </c>
      <c r="BB19" s="61">
        <v>4318</v>
      </c>
      <c r="BC19" s="61">
        <v>1095</v>
      </c>
      <c r="BD19" s="80">
        <f t="shared" si="31"/>
        <v>0.25358962482630848</v>
      </c>
      <c r="BE19" s="61">
        <v>4745</v>
      </c>
      <c r="BF19" s="61">
        <v>996</v>
      </c>
      <c r="BG19" s="80">
        <f t="shared" si="0"/>
        <v>0.20990516332982087</v>
      </c>
      <c r="BH19" s="81">
        <f t="shared" si="32"/>
        <v>9063</v>
      </c>
      <c r="BI19" s="81">
        <f t="shared" si="33"/>
        <v>2091</v>
      </c>
      <c r="BJ19" s="82">
        <f t="shared" si="34"/>
        <v>0.23071830519695466</v>
      </c>
      <c r="BK19" s="52">
        <v>9199</v>
      </c>
      <c r="BL19" s="52">
        <v>2470</v>
      </c>
      <c r="BM19" s="76">
        <f t="shared" si="35"/>
        <v>0.26850744646157193</v>
      </c>
      <c r="BN19" s="52">
        <v>4330</v>
      </c>
      <c r="BO19" s="52">
        <v>837</v>
      </c>
      <c r="BP19" s="76">
        <f t="shared" si="36"/>
        <v>0.19330254041570438</v>
      </c>
      <c r="BQ19" s="52">
        <v>4869</v>
      </c>
      <c r="BR19" s="52">
        <v>1633</v>
      </c>
      <c r="BS19" s="76">
        <f t="shared" si="37"/>
        <v>0.33538714315054424</v>
      </c>
      <c r="BT19" s="38">
        <v>30526</v>
      </c>
      <c r="BU19" s="38">
        <v>9922</v>
      </c>
      <c r="BV19" s="84">
        <f t="shared" si="38"/>
        <v>0.3250343969075542</v>
      </c>
      <c r="BW19" s="84">
        <f t="shared" si="39"/>
        <v>1</v>
      </c>
      <c r="BX19" s="38">
        <v>28368</v>
      </c>
      <c r="BY19" s="38">
        <v>9695</v>
      </c>
      <c r="BZ19" s="84">
        <f t="shared" si="40"/>
        <v>0.34175831923293853</v>
      </c>
      <c r="CA19" s="84">
        <f t="shared" si="41"/>
        <v>0.97712154807498486</v>
      </c>
      <c r="CB19" s="38">
        <v>221</v>
      </c>
      <c r="CC19" s="38">
        <v>25</v>
      </c>
      <c r="CD19" s="84">
        <f t="shared" si="42"/>
        <v>0.11312217194570136</v>
      </c>
      <c r="CE19" s="84">
        <f t="shared" si="88"/>
        <v>2.5196532957065107E-3</v>
      </c>
      <c r="CF19" s="38">
        <v>176</v>
      </c>
      <c r="CG19" s="38">
        <v>38</v>
      </c>
      <c r="CH19" s="84">
        <f t="shared" si="43"/>
        <v>0.21590909090909091</v>
      </c>
      <c r="CI19" s="84">
        <f t="shared" si="44"/>
        <v>3.8298730094738962E-3</v>
      </c>
      <c r="CJ19" s="38">
        <v>176</v>
      </c>
      <c r="CK19" s="38">
        <v>25</v>
      </c>
      <c r="CL19" s="85">
        <f t="shared" si="45"/>
        <v>0.14204545454545456</v>
      </c>
      <c r="CM19" s="84">
        <f t="shared" si="46"/>
        <v>2.5196532957065107E-3</v>
      </c>
      <c r="CN19" s="38">
        <v>11</v>
      </c>
      <c r="CO19" s="38">
        <v>3</v>
      </c>
      <c r="CP19" s="85">
        <f t="shared" si="47"/>
        <v>0.27272727272727271</v>
      </c>
      <c r="CQ19" s="84">
        <f t="shared" si="48"/>
        <v>3.0235839548478128E-4</v>
      </c>
      <c r="CR19" s="29">
        <v>158</v>
      </c>
      <c r="CS19" s="29">
        <v>5</v>
      </c>
      <c r="CT19" s="30">
        <f t="shared" si="49"/>
        <v>3.1645569620253167E-2</v>
      </c>
      <c r="CU19" s="30">
        <f t="shared" si="50"/>
        <v>5.0393065914130218E-4</v>
      </c>
      <c r="CV19" s="38">
        <v>384</v>
      </c>
      <c r="CW19" s="38">
        <v>55</v>
      </c>
      <c r="CX19" s="84">
        <f t="shared" si="51"/>
        <v>0.14322916666666666</v>
      </c>
      <c r="CY19" s="84">
        <f t="shared" si="52"/>
        <v>5.5432372505543242E-3</v>
      </c>
      <c r="CZ19" s="38">
        <v>1190</v>
      </c>
      <c r="DA19" s="38">
        <v>81</v>
      </c>
      <c r="DB19" s="84">
        <f t="shared" si="53"/>
        <v>6.8067226890756297E-2</v>
      </c>
      <c r="DC19" s="84">
        <f t="shared" si="89"/>
        <v>8.1636766780890952E-3</v>
      </c>
      <c r="DD19" s="52">
        <v>4330</v>
      </c>
      <c r="DE19" s="52">
        <v>159</v>
      </c>
      <c r="DF19" s="52">
        <v>1026</v>
      </c>
      <c r="DG19" s="52">
        <v>1243</v>
      </c>
      <c r="DH19" s="52">
        <v>1902</v>
      </c>
      <c r="DI19" s="77">
        <f t="shared" si="54"/>
        <v>3.6720554272517324E-2</v>
      </c>
      <c r="DJ19" s="77">
        <f t="shared" si="55"/>
        <v>0.2369515011547344</v>
      </c>
      <c r="DK19" s="77">
        <f t="shared" si="56"/>
        <v>0.7263279445727483</v>
      </c>
      <c r="DL19" s="52">
        <v>4869</v>
      </c>
      <c r="DM19" s="52">
        <v>218</v>
      </c>
      <c r="DN19" s="52">
        <v>1432</v>
      </c>
      <c r="DO19" s="52">
        <v>1152</v>
      </c>
      <c r="DP19" s="52">
        <v>2067</v>
      </c>
      <c r="DQ19" s="77">
        <f t="shared" si="57"/>
        <v>4.477305401519819E-2</v>
      </c>
      <c r="DR19" s="77">
        <f t="shared" si="58"/>
        <v>0.29410556582460462</v>
      </c>
      <c r="DS19" s="77">
        <f t="shared" si="59"/>
        <v>0.66112138016019717</v>
      </c>
      <c r="DT19" s="52">
        <f t="shared" si="60"/>
        <v>9199</v>
      </c>
      <c r="DU19" s="52">
        <f t="shared" si="61"/>
        <v>377</v>
      </c>
      <c r="DV19" s="52">
        <f t="shared" si="62"/>
        <v>2458</v>
      </c>
      <c r="DW19" s="52">
        <f t="shared" si="63"/>
        <v>2395</v>
      </c>
      <c r="DX19" s="52">
        <f t="shared" si="64"/>
        <v>3969</v>
      </c>
      <c r="DY19" s="76">
        <f t="shared" si="65"/>
        <v>4.0982715512555716E-2</v>
      </c>
      <c r="DZ19" s="76">
        <f t="shared" si="66"/>
        <v>0.26720295684313511</v>
      </c>
      <c r="EA19" s="76">
        <f t="shared" si="67"/>
        <v>0.69181432764430917</v>
      </c>
      <c r="EB19" s="52">
        <v>5907</v>
      </c>
      <c r="EC19" s="51">
        <v>407</v>
      </c>
      <c r="ED19" s="76">
        <f t="shared" si="68"/>
        <v>6.8901303538175043E-2</v>
      </c>
      <c r="EE19" s="52">
        <v>830</v>
      </c>
      <c r="EF19" s="76">
        <f t="shared" si="68"/>
        <v>0.14051125782969359</v>
      </c>
      <c r="EG19" s="52">
        <v>1454</v>
      </c>
      <c r="EH19" s="76">
        <f t="shared" ref="EH19" si="181">EG19/$EB19</f>
        <v>0.24614863721008973</v>
      </c>
      <c r="EI19" s="52">
        <v>2376</v>
      </c>
      <c r="EJ19" s="76">
        <f t="shared" ref="EJ19" si="182">EI19/$EB19</f>
        <v>0.4022346368715084</v>
      </c>
      <c r="EK19" s="52">
        <v>3649</v>
      </c>
      <c r="EL19" s="76">
        <f t="shared" ref="EL19" si="183">EK19/$EB19</f>
        <v>0.61774166243439987</v>
      </c>
      <c r="EM19" s="52">
        <v>4289</v>
      </c>
      <c r="EN19" s="76">
        <f t="shared" ref="EN19" si="184">EM19/$EB19</f>
        <v>0.72608769256813954</v>
      </c>
      <c r="EO19" s="87">
        <v>68257</v>
      </c>
      <c r="EP19" s="87">
        <v>40227</v>
      </c>
      <c r="EQ19" s="87">
        <v>78660</v>
      </c>
      <c r="ER19" s="87">
        <v>75293</v>
      </c>
      <c r="ES19" s="87">
        <v>58338</v>
      </c>
      <c r="ET19" s="52">
        <v>4318</v>
      </c>
      <c r="EU19" s="52">
        <v>223</v>
      </c>
      <c r="EV19" s="76">
        <f t="shared" si="73"/>
        <v>5.1644279759147753E-2</v>
      </c>
      <c r="EW19" s="52">
        <v>4745</v>
      </c>
      <c r="EX19" s="52">
        <v>281</v>
      </c>
      <c r="EY19" s="76">
        <f t="shared" si="74"/>
        <v>5.922023182297155E-2</v>
      </c>
      <c r="EZ19" s="52">
        <f t="shared" si="75"/>
        <v>9063</v>
      </c>
      <c r="FA19" s="52">
        <f t="shared" si="76"/>
        <v>504</v>
      </c>
      <c r="FB19" s="76">
        <f t="shared" si="77"/>
        <v>5.5610724925521347E-2</v>
      </c>
      <c r="FC19" s="52">
        <v>9063</v>
      </c>
      <c r="FD19" s="52">
        <v>504</v>
      </c>
      <c r="FE19" s="76">
        <f t="shared" si="78"/>
        <v>5.5610724925521347E-2</v>
      </c>
      <c r="FF19" s="52">
        <v>962</v>
      </c>
      <c r="FG19" s="76">
        <f t="shared" si="78"/>
        <v>0.10614586781418957</v>
      </c>
      <c r="FH19" s="52">
        <v>1228</v>
      </c>
      <c r="FI19" s="76">
        <f t="shared" ref="FI19" si="185">FH19/$FC19</f>
        <v>0.1354959726359925</v>
      </c>
      <c r="FJ19" s="52">
        <v>1589</v>
      </c>
      <c r="FK19" s="76">
        <f t="shared" ref="FK19" si="186">FJ19/$FC19</f>
        <v>0.17532825775129648</v>
      </c>
      <c r="FL19" s="52">
        <v>3102</v>
      </c>
      <c r="FM19" s="76">
        <f t="shared" ref="FM19" si="187">FL19/$FC19</f>
        <v>0.3422707712677921</v>
      </c>
      <c r="FN19" s="52">
        <v>780</v>
      </c>
      <c r="FO19" s="76">
        <v>0.28846153846153844</v>
      </c>
      <c r="FP19" s="52">
        <v>12</v>
      </c>
      <c r="FQ19" s="76">
        <v>4.4378698224852072E-3</v>
      </c>
      <c r="FR19" s="52">
        <v>187</v>
      </c>
      <c r="FS19" s="76">
        <v>0.11500615006150061</v>
      </c>
      <c r="FT19" s="51">
        <v>13</v>
      </c>
      <c r="FU19" s="76">
        <v>7.9950799507995073E-3</v>
      </c>
      <c r="FV19" s="52">
        <v>611</v>
      </c>
      <c r="FW19" s="76">
        <v>0.20953360768175583</v>
      </c>
      <c r="FX19" s="52">
        <v>19</v>
      </c>
      <c r="FY19" s="76">
        <v>6.5157750342935529E-3</v>
      </c>
      <c r="FZ19" s="52">
        <v>117</v>
      </c>
      <c r="GA19" s="76">
        <v>5.9907834101382486E-2</v>
      </c>
      <c r="GB19" s="52">
        <v>0</v>
      </c>
      <c r="GC19" s="76">
        <v>0</v>
      </c>
      <c r="GD19" s="52">
        <v>1695</v>
      </c>
      <c r="GE19" s="65">
        <v>0.18425915860419612</v>
      </c>
      <c r="GF19" s="52">
        <v>44</v>
      </c>
      <c r="GG19" s="65">
        <v>4.7831286009348845E-3</v>
      </c>
      <c r="GH19" s="52">
        <v>5907</v>
      </c>
      <c r="GI19" s="52">
        <v>482</v>
      </c>
      <c r="GJ19" s="76">
        <f t="shared" si="82"/>
        <v>8.1598103944472658E-2</v>
      </c>
      <c r="GK19" s="52">
        <v>124</v>
      </c>
      <c r="GL19" s="76">
        <f t="shared" si="83"/>
        <v>0.25726141078838172</v>
      </c>
      <c r="GM19" s="52">
        <v>244</v>
      </c>
      <c r="GN19" s="76">
        <f t="shared" si="84"/>
        <v>0.50622406639004147</v>
      </c>
      <c r="GO19" s="52">
        <v>5425</v>
      </c>
      <c r="GP19" s="76">
        <f t="shared" si="85"/>
        <v>0.91840189605552736</v>
      </c>
      <c r="GQ19" s="52">
        <v>3873</v>
      </c>
      <c r="GR19" s="76">
        <f t="shared" si="86"/>
        <v>0.71391705069124423</v>
      </c>
      <c r="GS19" s="52">
        <v>1521</v>
      </c>
      <c r="GT19" s="76">
        <f t="shared" si="87"/>
        <v>0.28036866359447005</v>
      </c>
    </row>
    <row r="20" spans="1:202" x14ac:dyDescent="0.25">
      <c r="A20" t="s">
        <v>192</v>
      </c>
      <c r="B20" s="69">
        <v>44092</v>
      </c>
      <c r="C20" s="69">
        <v>12177</v>
      </c>
      <c r="D20" s="69">
        <v>8555</v>
      </c>
      <c r="E20" s="69">
        <v>3258</v>
      </c>
      <c r="F20" s="69">
        <v>977</v>
      </c>
      <c r="G20" s="71">
        <f t="shared" si="2"/>
        <v>0.27617254830808308</v>
      </c>
      <c r="H20" s="71">
        <f t="shared" si="3"/>
        <v>0.19402612718860565</v>
      </c>
      <c r="I20" s="71">
        <f t="shared" si="4"/>
        <v>7.3890955275333389E-2</v>
      </c>
      <c r="J20" s="71">
        <f t="shared" si="5"/>
        <v>2.2158214642111949E-2</v>
      </c>
      <c r="K20" s="69">
        <v>4172</v>
      </c>
      <c r="L20" s="72">
        <f t="shared" si="6"/>
        <v>0.48766803039158385</v>
      </c>
      <c r="M20" s="69">
        <v>4383</v>
      </c>
      <c r="N20" s="72">
        <f t="shared" si="7"/>
        <v>0.51233196960841609</v>
      </c>
      <c r="O20" s="75">
        <v>42.6</v>
      </c>
      <c r="P20" s="52">
        <v>18916</v>
      </c>
      <c r="Q20" s="52">
        <v>8285</v>
      </c>
      <c r="R20" s="76">
        <f t="shared" si="8"/>
        <v>0.43798900401776275</v>
      </c>
      <c r="S20" s="52">
        <v>6116</v>
      </c>
      <c r="T20" s="77">
        <f t="shared" si="9"/>
        <v>0.32332417001480229</v>
      </c>
      <c r="U20" s="69">
        <v>4172</v>
      </c>
      <c r="V20" s="52">
        <v>235</v>
      </c>
      <c r="W20" s="76">
        <f t="shared" si="10"/>
        <v>5.6327900287631828E-2</v>
      </c>
      <c r="X20" s="52">
        <v>2645</v>
      </c>
      <c r="Y20" s="78">
        <f t="shared" si="11"/>
        <v>0.63398849472674979</v>
      </c>
      <c r="Z20" s="52">
        <v>86</v>
      </c>
      <c r="AA20" s="76">
        <f t="shared" si="12"/>
        <v>2.0613614573346116E-2</v>
      </c>
      <c r="AB20" s="52">
        <v>492</v>
      </c>
      <c r="AC20" s="76">
        <f t="shared" si="13"/>
        <v>0.11792905081495686</v>
      </c>
      <c r="AD20" s="52">
        <v>714</v>
      </c>
      <c r="AE20" s="76">
        <f t="shared" si="14"/>
        <v>0.17114093959731544</v>
      </c>
      <c r="AF20" s="52">
        <v>4383</v>
      </c>
      <c r="AG20" s="52">
        <v>183</v>
      </c>
      <c r="AH20" s="76">
        <f t="shared" si="15"/>
        <v>4.1752224503764541E-2</v>
      </c>
      <c r="AI20" s="52">
        <v>1997</v>
      </c>
      <c r="AJ20" s="76">
        <f t="shared" si="16"/>
        <v>0.45562400182523388</v>
      </c>
      <c r="AK20" s="52">
        <v>45</v>
      </c>
      <c r="AL20" s="76">
        <f t="shared" si="17"/>
        <v>1.0266940451745379E-2</v>
      </c>
      <c r="AM20" s="52">
        <v>1524</v>
      </c>
      <c r="AN20" s="76">
        <f t="shared" si="18"/>
        <v>0.34770704996577684</v>
      </c>
      <c r="AO20" s="52">
        <v>634</v>
      </c>
      <c r="AP20" s="76">
        <f t="shared" si="19"/>
        <v>0.14464978325347935</v>
      </c>
      <c r="AQ20" s="52">
        <f t="shared" si="20"/>
        <v>8555</v>
      </c>
      <c r="AR20" s="52">
        <f t="shared" si="21"/>
        <v>418</v>
      </c>
      <c r="AS20" s="76">
        <f t="shared" si="22"/>
        <v>4.8860315604909409E-2</v>
      </c>
      <c r="AT20" s="52">
        <f t="shared" si="23"/>
        <v>4642</v>
      </c>
      <c r="AU20" s="76">
        <f t="shared" si="24"/>
        <v>0.54260666277030978</v>
      </c>
      <c r="AV20" s="52">
        <f t="shared" si="25"/>
        <v>131</v>
      </c>
      <c r="AW20" s="76">
        <f t="shared" si="26"/>
        <v>1.5312682641729983E-2</v>
      </c>
      <c r="AX20" s="52">
        <f t="shared" si="27"/>
        <v>2016</v>
      </c>
      <c r="AY20" s="76">
        <f t="shared" si="28"/>
        <v>0.23565166569257745</v>
      </c>
      <c r="AZ20" s="52">
        <f t="shared" si="29"/>
        <v>1348</v>
      </c>
      <c r="BA20" s="76">
        <f t="shared" si="30"/>
        <v>0.15756867329047342</v>
      </c>
      <c r="BB20" s="61">
        <v>4095</v>
      </c>
      <c r="BC20" s="61">
        <v>1488</v>
      </c>
      <c r="BD20" s="80">
        <f t="shared" si="31"/>
        <v>0.36336996336996336</v>
      </c>
      <c r="BE20" s="61">
        <v>4166</v>
      </c>
      <c r="BF20" s="61">
        <v>1409</v>
      </c>
      <c r="BG20" s="80">
        <f t="shared" si="0"/>
        <v>0.33821411425828135</v>
      </c>
      <c r="BH20" s="81">
        <f t="shared" si="32"/>
        <v>8261</v>
      </c>
      <c r="BI20" s="81">
        <f t="shared" si="33"/>
        <v>2897</v>
      </c>
      <c r="BJ20" s="82">
        <f t="shared" si="34"/>
        <v>0.35068393656942259</v>
      </c>
      <c r="BK20" s="52">
        <v>8555</v>
      </c>
      <c r="BL20" s="52">
        <v>2602</v>
      </c>
      <c r="BM20" s="76">
        <f t="shared" si="35"/>
        <v>0.30414962010520163</v>
      </c>
      <c r="BN20" s="52">
        <v>4172</v>
      </c>
      <c r="BO20" s="52">
        <v>1005</v>
      </c>
      <c r="BP20" s="76">
        <f t="shared" si="36"/>
        <v>0.24089165867689358</v>
      </c>
      <c r="BQ20" s="52">
        <v>4383</v>
      </c>
      <c r="BR20" s="52">
        <v>1597</v>
      </c>
      <c r="BS20" s="76">
        <f t="shared" si="37"/>
        <v>0.36436230892083049</v>
      </c>
      <c r="BT20" s="38">
        <v>44144</v>
      </c>
      <c r="BU20" s="38">
        <v>9184</v>
      </c>
      <c r="BV20" s="84">
        <f t="shared" si="38"/>
        <v>0.20804639362087712</v>
      </c>
      <c r="BW20" s="84">
        <f t="shared" si="39"/>
        <v>1</v>
      </c>
      <c r="BX20" s="38">
        <v>40139</v>
      </c>
      <c r="BY20" s="38">
        <v>8803</v>
      </c>
      <c r="BZ20" s="84">
        <f t="shared" si="40"/>
        <v>0.21931288771518972</v>
      </c>
      <c r="CA20" s="84">
        <f t="shared" si="41"/>
        <v>0.95851480836236935</v>
      </c>
      <c r="CB20" s="38">
        <v>572</v>
      </c>
      <c r="CC20" s="38">
        <v>26</v>
      </c>
      <c r="CD20" s="84">
        <f t="shared" si="42"/>
        <v>4.5454545454545456E-2</v>
      </c>
      <c r="CE20" s="84">
        <f t="shared" si="88"/>
        <v>2.8310104529616726E-3</v>
      </c>
      <c r="CF20" s="38">
        <v>778</v>
      </c>
      <c r="CG20" s="38">
        <v>153</v>
      </c>
      <c r="CH20" s="84">
        <f t="shared" si="43"/>
        <v>0.19665809768637532</v>
      </c>
      <c r="CI20" s="84">
        <f t="shared" si="44"/>
        <v>1.6659407665505225E-2</v>
      </c>
      <c r="CJ20" s="38">
        <v>462</v>
      </c>
      <c r="CK20" s="38">
        <v>36</v>
      </c>
      <c r="CL20" s="85">
        <f t="shared" si="45"/>
        <v>7.792207792207792E-2</v>
      </c>
      <c r="CM20" s="84">
        <f t="shared" si="46"/>
        <v>3.9198606271777002E-3</v>
      </c>
      <c r="CN20" s="38">
        <v>17</v>
      </c>
      <c r="CO20" s="38">
        <v>0</v>
      </c>
      <c r="CP20" s="85">
        <f t="shared" si="47"/>
        <v>0</v>
      </c>
      <c r="CQ20" s="84">
        <f t="shared" si="48"/>
        <v>0</v>
      </c>
      <c r="CR20" s="29">
        <v>102</v>
      </c>
      <c r="CS20" s="29">
        <v>0</v>
      </c>
      <c r="CT20" s="30">
        <f t="shared" si="49"/>
        <v>0</v>
      </c>
      <c r="CU20" s="30">
        <f t="shared" si="50"/>
        <v>0</v>
      </c>
      <c r="CV20" s="38">
        <v>1297</v>
      </c>
      <c r="CW20" s="38">
        <v>111</v>
      </c>
      <c r="CX20" s="84">
        <f t="shared" si="51"/>
        <v>8.5582112567463384E-2</v>
      </c>
      <c r="CY20" s="84">
        <f t="shared" si="52"/>
        <v>1.2086236933797909E-2</v>
      </c>
      <c r="CZ20" s="38">
        <v>879</v>
      </c>
      <c r="DA20" s="38">
        <v>55</v>
      </c>
      <c r="DB20" s="84">
        <f t="shared" si="53"/>
        <v>6.2571103526734922E-2</v>
      </c>
      <c r="DC20" s="84">
        <f t="shared" si="89"/>
        <v>5.9886759581881535E-3</v>
      </c>
      <c r="DD20" s="52">
        <v>4172</v>
      </c>
      <c r="DE20" s="52">
        <v>319</v>
      </c>
      <c r="DF20" s="52">
        <v>1627</v>
      </c>
      <c r="DG20" s="52">
        <v>1137</v>
      </c>
      <c r="DH20" s="52">
        <v>1089</v>
      </c>
      <c r="DI20" s="77">
        <f t="shared" si="54"/>
        <v>7.6462128475551297E-2</v>
      </c>
      <c r="DJ20" s="77">
        <f t="shared" si="55"/>
        <v>0.38998082454458294</v>
      </c>
      <c r="DK20" s="77">
        <f t="shared" si="56"/>
        <v>0.53355704697986572</v>
      </c>
      <c r="DL20" s="52">
        <v>4383</v>
      </c>
      <c r="DM20" s="52">
        <v>206</v>
      </c>
      <c r="DN20" s="52">
        <v>1554</v>
      </c>
      <c r="DO20" s="52">
        <v>1488</v>
      </c>
      <c r="DP20" s="52">
        <v>1135</v>
      </c>
      <c r="DQ20" s="77">
        <f t="shared" si="57"/>
        <v>4.6999771845767736E-2</v>
      </c>
      <c r="DR20" s="77">
        <f t="shared" si="58"/>
        <v>0.35455167693360712</v>
      </c>
      <c r="DS20" s="77">
        <f t="shared" si="59"/>
        <v>0.59844855122062512</v>
      </c>
      <c r="DT20" s="52">
        <f t="shared" si="60"/>
        <v>8555</v>
      </c>
      <c r="DU20" s="52">
        <f t="shared" si="61"/>
        <v>525</v>
      </c>
      <c r="DV20" s="52">
        <f t="shared" si="62"/>
        <v>3181</v>
      </c>
      <c r="DW20" s="52">
        <f t="shared" si="63"/>
        <v>2625</v>
      </c>
      <c r="DX20" s="52">
        <f t="shared" si="64"/>
        <v>2224</v>
      </c>
      <c r="DY20" s="76">
        <f t="shared" si="65"/>
        <v>6.1367621274108705E-2</v>
      </c>
      <c r="DZ20" s="76">
        <f t="shared" si="66"/>
        <v>0.37182933956750436</v>
      </c>
      <c r="EA20" s="76">
        <f t="shared" si="67"/>
        <v>0.56680303915838692</v>
      </c>
      <c r="EB20" s="52">
        <v>5423</v>
      </c>
      <c r="EC20" s="51">
        <v>551</v>
      </c>
      <c r="ED20" s="76">
        <f t="shared" si="68"/>
        <v>0.10160427807486631</v>
      </c>
      <c r="EE20" s="52">
        <v>1277</v>
      </c>
      <c r="EF20" s="76">
        <f t="shared" si="68"/>
        <v>0.23547851742577908</v>
      </c>
      <c r="EG20" s="52">
        <v>2046</v>
      </c>
      <c r="EH20" s="76">
        <f t="shared" ref="EH20" si="188">EG20/$EB20</f>
        <v>0.37728194726166331</v>
      </c>
      <c r="EI20" s="52">
        <v>2883</v>
      </c>
      <c r="EJ20" s="76">
        <f t="shared" ref="EJ20" si="189">EI20/$EB20</f>
        <v>0.53162456205052555</v>
      </c>
      <c r="EK20" s="52">
        <v>3916</v>
      </c>
      <c r="EL20" s="76">
        <f t="shared" ref="EL20" si="190">EK20/$EB20</f>
        <v>0.72210953346855988</v>
      </c>
      <c r="EM20" s="52">
        <v>4489</v>
      </c>
      <c r="EN20" s="76">
        <f t="shared" ref="EN20" si="191">EM20/$EB20</f>
        <v>0.82777060667527202</v>
      </c>
      <c r="EO20" s="87">
        <v>64682</v>
      </c>
      <c r="EP20" s="87">
        <v>38147</v>
      </c>
      <c r="EQ20" s="87">
        <v>79521</v>
      </c>
      <c r="ER20" s="87">
        <v>76869</v>
      </c>
      <c r="ES20" s="87">
        <v>46837</v>
      </c>
      <c r="ET20" s="52">
        <v>4095</v>
      </c>
      <c r="EU20" s="52">
        <v>289</v>
      </c>
      <c r="EV20" s="76">
        <f t="shared" si="73"/>
        <v>7.0573870573870573E-2</v>
      </c>
      <c r="EW20" s="52">
        <v>4166</v>
      </c>
      <c r="EX20" s="52">
        <v>473</v>
      </c>
      <c r="EY20" s="76">
        <f t="shared" si="74"/>
        <v>0.11353816610657705</v>
      </c>
      <c r="EZ20" s="52">
        <f t="shared" si="75"/>
        <v>8261</v>
      </c>
      <c r="FA20" s="52">
        <f t="shared" si="76"/>
        <v>762</v>
      </c>
      <c r="FB20" s="76">
        <f t="shared" si="77"/>
        <v>9.2240648831860547E-2</v>
      </c>
      <c r="FC20" s="52">
        <v>8261</v>
      </c>
      <c r="FD20" s="52">
        <v>762</v>
      </c>
      <c r="FE20" s="76">
        <f t="shared" si="78"/>
        <v>9.2240648831860547E-2</v>
      </c>
      <c r="FF20" s="52">
        <v>1383</v>
      </c>
      <c r="FG20" s="76">
        <f t="shared" si="78"/>
        <v>0.16741314610821934</v>
      </c>
      <c r="FH20" s="52">
        <v>1973</v>
      </c>
      <c r="FI20" s="76">
        <f t="shared" ref="FI20" si="192">FH20/$FC20</f>
        <v>0.23883307105677279</v>
      </c>
      <c r="FJ20" s="52">
        <v>2377</v>
      </c>
      <c r="FK20" s="76">
        <f t="shared" ref="FK20" si="193">FJ20/$FC20</f>
        <v>0.28773756203849415</v>
      </c>
      <c r="FL20" s="52">
        <v>3790</v>
      </c>
      <c r="FM20" s="76">
        <f t="shared" ref="FM20" si="194">FL20/$FC20</f>
        <v>0.45878222975426702</v>
      </c>
      <c r="FN20" s="52">
        <v>497</v>
      </c>
      <c r="FO20" s="76">
        <v>0.1802030456852792</v>
      </c>
      <c r="FP20" s="52">
        <v>52</v>
      </c>
      <c r="FQ20" s="76">
        <v>1.8854242204496011E-2</v>
      </c>
      <c r="FR20" s="52">
        <v>48</v>
      </c>
      <c r="FS20" s="76">
        <v>3.3946251768033946E-2</v>
      </c>
      <c r="FT20" s="51">
        <v>1</v>
      </c>
      <c r="FU20" s="76">
        <v>7.0721357850070724E-4</v>
      </c>
      <c r="FV20" s="52">
        <v>477</v>
      </c>
      <c r="FW20" s="76">
        <v>0.18786923985821188</v>
      </c>
      <c r="FX20" s="52">
        <v>27</v>
      </c>
      <c r="FY20" s="76">
        <v>1.063410791650256E-2</v>
      </c>
      <c r="FZ20" s="52">
        <v>60</v>
      </c>
      <c r="GA20" s="76">
        <v>3.2537960954446853E-2</v>
      </c>
      <c r="GB20" s="52">
        <v>0</v>
      </c>
      <c r="GC20" s="76">
        <v>0</v>
      </c>
      <c r="GD20" s="52">
        <v>1082</v>
      </c>
      <c r="GE20" s="65">
        <v>0.12647574517825833</v>
      </c>
      <c r="GF20" s="52">
        <v>80</v>
      </c>
      <c r="GG20" s="65">
        <v>9.3512565751022788E-3</v>
      </c>
      <c r="GH20" s="52">
        <v>5423</v>
      </c>
      <c r="GI20" s="52">
        <v>1349</v>
      </c>
      <c r="GJ20" s="76">
        <f t="shared" si="82"/>
        <v>0.2487553014936382</v>
      </c>
      <c r="GK20" s="52">
        <v>498</v>
      </c>
      <c r="GL20" s="76">
        <f t="shared" si="83"/>
        <v>0.36916234247590807</v>
      </c>
      <c r="GM20" s="52">
        <v>669</v>
      </c>
      <c r="GN20" s="76">
        <f t="shared" si="84"/>
        <v>0.49592290585618976</v>
      </c>
      <c r="GO20" s="52">
        <v>4074</v>
      </c>
      <c r="GP20" s="76">
        <f t="shared" si="85"/>
        <v>0.75124469850636177</v>
      </c>
      <c r="GQ20" s="52">
        <v>3111</v>
      </c>
      <c r="GR20" s="76">
        <f t="shared" si="86"/>
        <v>0.7636229749631811</v>
      </c>
      <c r="GS20" s="52">
        <v>950</v>
      </c>
      <c r="GT20" s="76">
        <f t="shared" si="87"/>
        <v>0.23318605792832597</v>
      </c>
    </row>
    <row r="21" spans="1:202" x14ac:dyDescent="0.25">
      <c r="A21" t="s">
        <v>193</v>
      </c>
      <c r="B21" s="69">
        <v>45221</v>
      </c>
      <c r="C21" s="69">
        <v>9935</v>
      </c>
      <c r="D21" s="69">
        <v>7219</v>
      </c>
      <c r="E21" s="69">
        <v>2937</v>
      </c>
      <c r="F21" s="69">
        <v>729</v>
      </c>
      <c r="G21" s="71">
        <f t="shared" si="2"/>
        <v>0.21969881249861789</v>
      </c>
      <c r="H21" s="71">
        <f t="shared" si="3"/>
        <v>0.15963822118042503</v>
      </c>
      <c r="I21" s="71">
        <f t="shared" si="4"/>
        <v>6.494770128922403E-2</v>
      </c>
      <c r="J21" s="71">
        <f t="shared" si="5"/>
        <v>1.6120828818469296E-2</v>
      </c>
      <c r="K21" s="69">
        <v>3326</v>
      </c>
      <c r="L21" s="72">
        <f t="shared" si="6"/>
        <v>0.4607286327746225</v>
      </c>
      <c r="M21" s="69">
        <v>3893</v>
      </c>
      <c r="N21" s="72">
        <f t="shared" si="7"/>
        <v>0.5392713672253775</v>
      </c>
      <c r="O21" s="75">
        <v>35.4</v>
      </c>
      <c r="P21" s="52">
        <v>17257</v>
      </c>
      <c r="Q21" s="52">
        <v>6811</v>
      </c>
      <c r="R21" s="76">
        <f t="shared" si="8"/>
        <v>0.39468041953989685</v>
      </c>
      <c r="S21" s="52">
        <v>5043</v>
      </c>
      <c r="T21" s="77">
        <f t="shared" si="9"/>
        <v>0.29222924030828068</v>
      </c>
      <c r="U21" s="69">
        <v>3326</v>
      </c>
      <c r="V21" s="52">
        <v>124</v>
      </c>
      <c r="W21" s="76">
        <f t="shared" si="10"/>
        <v>3.7282020444978956E-2</v>
      </c>
      <c r="X21" s="52">
        <v>2255</v>
      </c>
      <c r="Y21" s="78">
        <f t="shared" si="11"/>
        <v>0.67799158147925431</v>
      </c>
      <c r="Z21" s="52">
        <v>73</v>
      </c>
      <c r="AA21" s="76">
        <f t="shared" si="12"/>
        <v>2.1948286229705353E-2</v>
      </c>
      <c r="AB21" s="52">
        <v>384</v>
      </c>
      <c r="AC21" s="76">
        <f t="shared" si="13"/>
        <v>0.11545399879735418</v>
      </c>
      <c r="AD21" s="52">
        <v>490</v>
      </c>
      <c r="AE21" s="76">
        <f t="shared" si="14"/>
        <v>0.14732411304870716</v>
      </c>
      <c r="AF21" s="52">
        <v>3893</v>
      </c>
      <c r="AG21" s="52">
        <v>145</v>
      </c>
      <c r="AH21" s="76">
        <f t="shared" si="15"/>
        <v>3.7246339583868485E-2</v>
      </c>
      <c r="AI21" s="52">
        <v>1758</v>
      </c>
      <c r="AJ21" s="76">
        <f t="shared" si="16"/>
        <v>0.45157975854097099</v>
      </c>
      <c r="AK21" s="52">
        <v>61</v>
      </c>
      <c r="AL21" s="76">
        <f t="shared" si="17"/>
        <v>1.5669149755972257E-2</v>
      </c>
      <c r="AM21" s="52">
        <v>1209</v>
      </c>
      <c r="AN21" s="76">
        <f t="shared" si="18"/>
        <v>0.31055741073722065</v>
      </c>
      <c r="AO21" s="52">
        <v>720</v>
      </c>
      <c r="AP21" s="76">
        <f t="shared" si="19"/>
        <v>0.18494734138196764</v>
      </c>
      <c r="AQ21" s="52">
        <f t="shared" si="20"/>
        <v>7219</v>
      </c>
      <c r="AR21" s="52">
        <f t="shared" si="21"/>
        <v>269</v>
      </c>
      <c r="AS21" s="76">
        <f t="shared" si="22"/>
        <v>3.7262778778224127E-2</v>
      </c>
      <c r="AT21" s="52">
        <f t="shared" si="23"/>
        <v>4013</v>
      </c>
      <c r="AU21" s="76">
        <f t="shared" si="24"/>
        <v>0.55589416816733617</v>
      </c>
      <c r="AV21" s="52">
        <f t="shared" si="25"/>
        <v>134</v>
      </c>
      <c r="AW21" s="76">
        <f t="shared" si="26"/>
        <v>1.8562127718520571E-2</v>
      </c>
      <c r="AX21" s="52">
        <f t="shared" si="27"/>
        <v>1593</v>
      </c>
      <c r="AY21" s="76">
        <f t="shared" si="28"/>
        <v>0.220667682504502</v>
      </c>
      <c r="AZ21" s="52">
        <f t="shared" si="29"/>
        <v>1210</v>
      </c>
      <c r="BA21" s="76">
        <f t="shared" si="30"/>
        <v>0.1676132428314171</v>
      </c>
      <c r="BB21" s="61">
        <v>3229</v>
      </c>
      <c r="BC21" s="61">
        <v>981</v>
      </c>
      <c r="BD21" s="80">
        <f t="shared" si="31"/>
        <v>0.30380922886342521</v>
      </c>
      <c r="BE21" s="61">
        <v>3733</v>
      </c>
      <c r="BF21" s="61">
        <v>1190</v>
      </c>
      <c r="BG21" s="80">
        <f t="shared" si="0"/>
        <v>0.31877846236271096</v>
      </c>
      <c r="BH21" s="81">
        <f t="shared" si="32"/>
        <v>6962</v>
      </c>
      <c r="BI21" s="81">
        <f t="shared" si="33"/>
        <v>2171</v>
      </c>
      <c r="BJ21" s="82">
        <f t="shared" si="34"/>
        <v>0.31183567940247053</v>
      </c>
      <c r="BK21" s="52">
        <v>7219</v>
      </c>
      <c r="BL21" s="52">
        <v>2259</v>
      </c>
      <c r="BM21" s="76">
        <f t="shared" si="35"/>
        <v>0.31292422773237288</v>
      </c>
      <c r="BN21" s="52">
        <v>3326</v>
      </c>
      <c r="BO21" s="52">
        <v>784</v>
      </c>
      <c r="BP21" s="76">
        <f t="shared" si="36"/>
        <v>0.23571858087793146</v>
      </c>
      <c r="BQ21" s="52">
        <v>3893</v>
      </c>
      <c r="BR21" s="52">
        <v>1475</v>
      </c>
      <c r="BS21" s="76">
        <f t="shared" si="37"/>
        <v>0.3788851785255587</v>
      </c>
      <c r="BT21" s="38">
        <v>45651</v>
      </c>
      <c r="BU21" s="38">
        <v>7731</v>
      </c>
      <c r="BV21" s="84">
        <f t="shared" si="38"/>
        <v>0.16935006900177432</v>
      </c>
      <c r="BW21" s="84">
        <f t="shared" si="39"/>
        <v>1</v>
      </c>
      <c r="BX21" s="38">
        <v>41926</v>
      </c>
      <c r="BY21" s="38">
        <v>7565</v>
      </c>
      <c r="BZ21" s="84">
        <f t="shared" si="40"/>
        <v>0.18043696035872728</v>
      </c>
      <c r="CA21" s="84">
        <f t="shared" si="41"/>
        <v>0.97852800413917995</v>
      </c>
      <c r="CB21" s="38">
        <v>381</v>
      </c>
      <c r="CC21" s="38">
        <v>21</v>
      </c>
      <c r="CD21" s="84">
        <f t="shared" si="42"/>
        <v>5.5118110236220472E-2</v>
      </c>
      <c r="CE21" s="84">
        <f t="shared" si="88"/>
        <v>2.7163368257663951E-3</v>
      </c>
      <c r="CF21" s="38">
        <v>211</v>
      </c>
      <c r="CG21" s="38">
        <v>18</v>
      </c>
      <c r="CH21" s="84">
        <f t="shared" si="43"/>
        <v>8.5308056872037921E-2</v>
      </c>
      <c r="CI21" s="84">
        <f t="shared" si="44"/>
        <v>2.3282887077997671E-3</v>
      </c>
      <c r="CJ21" s="38">
        <v>1441</v>
      </c>
      <c r="CK21" s="38">
        <v>50</v>
      </c>
      <c r="CL21" s="85">
        <f t="shared" si="45"/>
        <v>3.4698126301179737E-2</v>
      </c>
      <c r="CM21" s="84">
        <f t="shared" si="46"/>
        <v>6.4674686327771307E-3</v>
      </c>
      <c r="CN21" s="38">
        <v>18</v>
      </c>
      <c r="CO21" s="38">
        <v>0</v>
      </c>
      <c r="CP21" s="85">
        <f t="shared" si="47"/>
        <v>0</v>
      </c>
      <c r="CQ21" s="84">
        <f t="shared" si="48"/>
        <v>0</v>
      </c>
      <c r="CR21" s="29">
        <v>85</v>
      </c>
      <c r="CS21" s="29">
        <v>0</v>
      </c>
      <c r="CT21" s="30">
        <f t="shared" si="49"/>
        <v>0</v>
      </c>
      <c r="CU21" s="30">
        <f t="shared" si="50"/>
        <v>0</v>
      </c>
      <c r="CV21" s="38">
        <v>620</v>
      </c>
      <c r="CW21" s="38">
        <v>39</v>
      </c>
      <c r="CX21" s="84">
        <f t="shared" si="51"/>
        <v>6.2903225806451607E-2</v>
      </c>
      <c r="CY21" s="84">
        <f t="shared" si="52"/>
        <v>5.0446255335661622E-3</v>
      </c>
      <c r="CZ21" s="38">
        <v>1054</v>
      </c>
      <c r="DA21" s="38">
        <v>38</v>
      </c>
      <c r="DB21" s="84">
        <f t="shared" si="53"/>
        <v>3.6053130929791274E-2</v>
      </c>
      <c r="DC21" s="84">
        <f t="shared" si="89"/>
        <v>4.9152761609106196E-3</v>
      </c>
      <c r="DD21" s="52">
        <v>3326</v>
      </c>
      <c r="DE21" s="52">
        <v>293</v>
      </c>
      <c r="DF21" s="52">
        <v>1270</v>
      </c>
      <c r="DG21" s="52">
        <v>896</v>
      </c>
      <c r="DH21" s="52">
        <v>867</v>
      </c>
      <c r="DI21" s="77">
        <f t="shared" si="54"/>
        <v>8.8093806374022851E-2</v>
      </c>
      <c r="DJ21" s="77">
        <f t="shared" si="55"/>
        <v>0.38184004810583283</v>
      </c>
      <c r="DK21" s="77">
        <f t="shared" si="56"/>
        <v>0.53006614552014431</v>
      </c>
      <c r="DL21" s="52">
        <v>3893</v>
      </c>
      <c r="DM21" s="52">
        <v>271</v>
      </c>
      <c r="DN21" s="52">
        <v>1539</v>
      </c>
      <c r="DO21" s="52">
        <v>990</v>
      </c>
      <c r="DP21" s="52">
        <v>1093</v>
      </c>
      <c r="DQ21" s="77">
        <f t="shared" si="57"/>
        <v>6.9612124325712815E-2</v>
      </c>
      <c r="DR21" s="77">
        <f t="shared" si="58"/>
        <v>0.39532494220395581</v>
      </c>
      <c r="DS21" s="77">
        <f t="shared" si="59"/>
        <v>0.5350629334703314</v>
      </c>
      <c r="DT21" s="52">
        <f t="shared" si="60"/>
        <v>7219</v>
      </c>
      <c r="DU21" s="52">
        <f t="shared" si="61"/>
        <v>564</v>
      </c>
      <c r="DV21" s="52">
        <f t="shared" si="62"/>
        <v>2809</v>
      </c>
      <c r="DW21" s="52">
        <f t="shared" si="63"/>
        <v>1886</v>
      </c>
      <c r="DX21" s="52">
        <f t="shared" si="64"/>
        <v>1960</v>
      </c>
      <c r="DY21" s="76">
        <f t="shared" si="65"/>
        <v>7.8127164427205978E-2</v>
      </c>
      <c r="DZ21" s="76">
        <f t="shared" si="66"/>
        <v>0.38911206538301701</v>
      </c>
      <c r="EA21" s="76">
        <f t="shared" si="67"/>
        <v>0.53276077018977697</v>
      </c>
      <c r="EB21" s="52">
        <v>4442</v>
      </c>
      <c r="EC21" s="51">
        <v>475</v>
      </c>
      <c r="ED21" s="76">
        <f t="shared" si="68"/>
        <v>0.10693381359747861</v>
      </c>
      <c r="EE21" s="52">
        <v>1166</v>
      </c>
      <c r="EF21" s="76">
        <f t="shared" si="68"/>
        <v>0.2624943719045475</v>
      </c>
      <c r="EG21" s="52">
        <v>1658</v>
      </c>
      <c r="EH21" s="76">
        <f t="shared" ref="EH21" si="195">EG21/$EB21</f>
        <v>0.37325529040972533</v>
      </c>
      <c r="EI21" s="52">
        <v>2369</v>
      </c>
      <c r="EJ21" s="76">
        <f t="shared" ref="EJ21" si="196">EI21/$EB21</f>
        <v>0.53331832507879329</v>
      </c>
      <c r="EK21" s="52">
        <v>3103</v>
      </c>
      <c r="EL21" s="76">
        <f t="shared" ref="EL21" si="197">EK21/$EB21</f>
        <v>0.69855920756416023</v>
      </c>
      <c r="EM21" s="52">
        <v>3627</v>
      </c>
      <c r="EN21" s="76">
        <f t="shared" ref="EN21" si="198">EM21/$EB21</f>
        <v>0.81652408824853673</v>
      </c>
      <c r="EO21" s="87">
        <v>69721</v>
      </c>
      <c r="EP21" s="87">
        <v>40924</v>
      </c>
      <c r="EQ21" s="87">
        <v>85719</v>
      </c>
      <c r="ER21" s="87">
        <v>82554</v>
      </c>
      <c r="ES21" s="87">
        <v>46396</v>
      </c>
      <c r="ET21" s="52">
        <v>3229</v>
      </c>
      <c r="EU21" s="52">
        <v>226</v>
      </c>
      <c r="EV21" s="76">
        <f t="shared" si="73"/>
        <v>6.9990709197894088E-2</v>
      </c>
      <c r="EW21" s="52">
        <v>3733</v>
      </c>
      <c r="EX21" s="52">
        <v>350</v>
      </c>
      <c r="EY21" s="76">
        <f t="shared" si="74"/>
        <v>9.3758371283150288E-2</v>
      </c>
      <c r="EZ21" s="52">
        <f t="shared" si="75"/>
        <v>6962</v>
      </c>
      <c r="FA21" s="52">
        <f t="shared" si="76"/>
        <v>576</v>
      </c>
      <c r="FB21" s="76">
        <f t="shared" si="77"/>
        <v>8.2734846308532034E-2</v>
      </c>
      <c r="FC21" s="52">
        <v>6962</v>
      </c>
      <c r="FD21" s="52">
        <v>576</v>
      </c>
      <c r="FE21" s="76">
        <f t="shared" si="78"/>
        <v>8.2734846308532034E-2</v>
      </c>
      <c r="FF21" s="52">
        <v>1264</v>
      </c>
      <c r="FG21" s="76">
        <f t="shared" si="78"/>
        <v>0.18155702384372308</v>
      </c>
      <c r="FH21" s="52">
        <v>1839</v>
      </c>
      <c r="FI21" s="76">
        <f t="shared" ref="FI21" si="199">FH21/$FC21</f>
        <v>0.26414823326630277</v>
      </c>
      <c r="FJ21" s="52">
        <v>2065</v>
      </c>
      <c r="FK21" s="76">
        <f t="shared" ref="FK21" si="200">FJ21/$FC21</f>
        <v>0.29661016949152541</v>
      </c>
      <c r="FL21" s="52">
        <v>3387</v>
      </c>
      <c r="FM21" s="76">
        <f t="shared" ref="FM21" si="201">FL21/$FC21</f>
        <v>0.48649813272048265</v>
      </c>
      <c r="FN21" s="52">
        <v>739</v>
      </c>
      <c r="FO21" s="76">
        <v>0.34694835680751174</v>
      </c>
      <c r="FP21" s="52">
        <v>12</v>
      </c>
      <c r="FQ21" s="76">
        <v>5.6338028169014088E-3</v>
      </c>
      <c r="FR21" s="52">
        <v>141</v>
      </c>
      <c r="FS21" s="76">
        <v>0.11789297658862877</v>
      </c>
      <c r="FT21" s="51">
        <v>0</v>
      </c>
      <c r="FU21" s="76">
        <v>0</v>
      </c>
      <c r="FV21" s="52">
        <v>381</v>
      </c>
      <c r="FW21" s="76">
        <v>0.17704460966542751</v>
      </c>
      <c r="FX21" s="52">
        <v>28</v>
      </c>
      <c r="FY21" s="76">
        <v>1.3011152416356878E-2</v>
      </c>
      <c r="FZ21" s="52">
        <v>96</v>
      </c>
      <c r="GA21" s="76">
        <v>5.5140723721998852E-2</v>
      </c>
      <c r="GB21" s="52">
        <v>0</v>
      </c>
      <c r="GC21" s="76">
        <v>0</v>
      </c>
      <c r="GD21" s="52">
        <v>1357</v>
      </c>
      <c r="GE21" s="65">
        <v>0.18797617398531652</v>
      </c>
      <c r="GF21" s="52">
        <v>40</v>
      </c>
      <c r="GG21" s="65">
        <v>5.5409336473195734E-3</v>
      </c>
      <c r="GH21" s="52">
        <v>4442</v>
      </c>
      <c r="GI21" s="52">
        <v>1004</v>
      </c>
      <c r="GJ21" s="76">
        <f t="shared" si="82"/>
        <v>0.22602431337235479</v>
      </c>
      <c r="GK21" s="52">
        <v>420</v>
      </c>
      <c r="GL21" s="76">
        <f t="shared" si="83"/>
        <v>0.41832669322709165</v>
      </c>
      <c r="GM21" s="52">
        <v>431</v>
      </c>
      <c r="GN21" s="76">
        <f t="shared" si="84"/>
        <v>0.42928286852589642</v>
      </c>
      <c r="GO21" s="52">
        <v>3438</v>
      </c>
      <c r="GP21" s="76">
        <f t="shared" si="85"/>
        <v>0.77397568662764515</v>
      </c>
      <c r="GQ21" s="52">
        <v>2434</v>
      </c>
      <c r="GR21" s="76">
        <f t="shared" si="86"/>
        <v>0.70796974985456662</v>
      </c>
      <c r="GS21" s="52">
        <v>992</v>
      </c>
      <c r="GT21" s="76">
        <f t="shared" si="87"/>
        <v>0.28853984874927285</v>
      </c>
    </row>
    <row r="22" spans="1:202" x14ac:dyDescent="0.25">
      <c r="A22" t="s">
        <v>194</v>
      </c>
      <c r="B22" s="69">
        <v>105697</v>
      </c>
      <c r="C22" s="69">
        <v>23663</v>
      </c>
      <c r="D22" s="69">
        <v>17229</v>
      </c>
      <c r="E22" s="69">
        <v>7087</v>
      </c>
      <c r="F22" s="69">
        <v>2063</v>
      </c>
      <c r="G22" s="71">
        <f t="shared" si="2"/>
        <v>0.22387579590716861</v>
      </c>
      <c r="H22" s="71">
        <f t="shared" si="3"/>
        <v>0.16300368033151366</v>
      </c>
      <c r="I22" s="71">
        <f t="shared" si="4"/>
        <v>6.7050152795254364E-2</v>
      </c>
      <c r="J22" s="71">
        <f t="shared" si="5"/>
        <v>1.9518056330832475E-2</v>
      </c>
      <c r="K22" s="69">
        <v>7669</v>
      </c>
      <c r="L22" s="72">
        <f t="shared" si="6"/>
        <v>0.44512159730686635</v>
      </c>
      <c r="M22" s="69">
        <v>9560</v>
      </c>
      <c r="N22" s="72">
        <f t="shared" si="7"/>
        <v>0.55487840269313371</v>
      </c>
      <c r="O22" s="75">
        <v>35.5</v>
      </c>
      <c r="P22" s="52">
        <v>42481</v>
      </c>
      <c r="Q22" s="52">
        <v>16191</v>
      </c>
      <c r="R22" s="76">
        <f t="shared" si="8"/>
        <v>0.38113509568983783</v>
      </c>
      <c r="S22" s="52">
        <v>12252</v>
      </c>
      <c r="T22" s="77">
        <f t="shared" si="9"/>
        <v>0.28841128975306607</v>
      </c>
      <c r="U22" s="69">
        <v>7669</v>
      </c>
      <c r="V22" s="52">
        <v>245</v>
      </c>
      <c r="W22" s="76">
        <f t="shared" si="10"/>
        <v>3.1946798800365106E-2</v>
      </c>
      <c r="X22" s="52">
        <v>5448</v>
      </c>
      <c r="Y22" s="78">
        <f t="shared" si="11"/>
        <v>0.7103924892424045</v>
      </c>
      <c r="Z22" s="52">
        <v>115</v>
      </c>
      <c r="AA22" s="76">
        <f t="shared" si="12"/>
        <v>1.4995436171599949E-2</v>
      </c>
      <c r="AB22" s="52">
        <v>651</v>
      </c>
      <c r="AC22" s="76">
        <f t="shared" si="13"/>
        <v>8.4887208240970138E-2</v>
      </c>
      <c r="AD22" s="52">
        <v>1210</v>
      </c>
      <c r="AE22" s="76">
        <f t="shared" si="14"/>
        <v>0.15777806754466031</v>
      </c>
      <c r="AF22" s="52">
        <v>9560</v>
      </c>
      <c r="AG22" s="52">
        <v>481</v>
      </c>
      <c r="AH22" s="76">
        <f t="shared" si="15"/>
        <v>5.0313807531380754E-2</v>
      </c>
      <c r="AI22" s="52">
        <v>4442</v>
      </c>
      <c r="AJ22" s="76">
        <f t="shared" si="16"/>
        <v>0.46464435146443517</v>
      </c>
      <c r="AK22" s="52">
        <v>219</v>
      </c>
      <c r="AL22" s="76">
        <f t="shared" si="17"/>
        <v>2.2907949790794978E-2</v>
      </c>
      <c r="AM22" s="52">
        <v>2748</v>
      </c>
      <c r="AN22" s="76">
        <f t="shared" si="18"/>
        <v>0.28744769874476989</v>
      </c>
      <c r="AO22" s="52">
        <v>1670</v>
      </c>
      <c r="AP22" s="76">
        <f t="shared" si="19"/>
        <v>0.17468619246861924</v>
      </c>
      <c r="AQ22" s="52">
        <f t="shared" si="20"/>
        <v>17229</v>
      </c>
      <c r="AR22" s="52">
        <f t="shared" si="21"/>
        <v>726</v>
      </c>
      <c r="AS22" s="76">
        <f t="shared" si="22"/>
        <v>4.2138255267281911E-2</v>
      </c>
      <c r="AT22" s="52">
        <f t="shared" si="23"/>
        <v>9890</v>
      </c>
      <c r="AU22" s="76">
        <f t="shared" si="24"/>
        <v>0.57403215508735272</v>
      </c>
      <c r="AV22" s="52">
        <f t="shared" si="25"/>
        <v>334</v>
      </c>
      <c r="AW22" s="76">
        <f t="shared" si="26"/>
        <v>1.9385919089906552E-2</v>
      </c>
      <c r="AX22" s="52">
        <f t="shared" si="27"/>
        <v>3399</v>
      </c>
      <c r="AY22" s="76">
        <f t="shared" si="28"/>
        <v>0.1972836496604562</v>
      </c>
      <c r="AZ22" s="52">
        <f t="shared" si="29"/>
        <v>2880</v>
      </c>
      <c r="BA22" s="76">
        <f t="shared" si="30"/>
        <v>0.16716002089500262</v>
      </c>
      <c r="BB22" s="61">
        <v>7570</v>
      </c>
      <c r="BC22" s="61">
        <v>2342</v>
      </c>
      <c r="BD22" s="80">
        <f t="shared" si="31"/>
        <v>0.30937912813738438</v>
      </c>
      <c r="BE22" s="61">
        <v>9359</v>
      </c>
      <c r="BF22" s="61">
        <v>2687</v>
      </c>
      <c r="BG22" s="80">
        <f t="shared" si="0"/>
        <v>0.28710332300459451</v>
      </c>
      <c r="BH22" s="81">
        <f t="shared" si="32"/>
        <v>16929</v>
      </c>
      <c r="BI22" s="81">
        <f t="shared" si="33"/>
        <v>5029</v>
      </c>
      <c r="BJ22" s="82">
        <f t="shared" si="34"/>
        <v>0.29706420934491112</v>
      </c>
      <c r="BK22" s="52">
        <v>17229</v>
      </c>
      <c r="BL22" s="52">
        <v>5109</v>
      </c>
      <c r="BM22" s="76">
        <f t="shared" si="35"/>
        <v>0.296534912066864</v>
      </c>
      <c r="BN22" s="52">
        <v>7669</v>
      </c>
      <c r="BO22" s="52">
        <v>1355</v>
      </c>
      <c r="BP22" s="76">
        <f t="shared" si="36"/>
        <v>0.17668535663059068</v>
      </c>
      <c r="BQ22" s="52">
        <v>9560</v>
      </c>
      <c r="BR22" s="52">
        <v>3754</v>
      </c>
      <c r="BS22" s="76">
        <f t="shared" si="37"/>
        <v>0.39267782426778242</v>
      </c>
      <c r="BT22" s="38">
        <v>106837</v>
      </c>
      <c r="BU22" s="38">
        <v>18488</v>
      </c>
      <c r="BV22" s="84">
        <f t="shared" si="38"/>
        <v>0.17304866291640536</v>
      </c>
      <c r="BW22" s="84">
        <f t="shared" si="39"/>
        <v>1</v>
      </c>
      <c r="BX22" s="38">
        <v>95106</v>
      </c>
      <c r="BY22" s="38">
        <v>17903</v>
      </c>
      <c r="BZ22" s="84">
        <f t="shared" si="40"/>
        <v>0.18824259247576389</v>
      </c>
      <c r="CA22" s="84">
        <f t="shared" si="41"/>
        <v>0.96835785374296846</v>
      </c>
      <c r="CB22" s="38">
        <v>1215</v>
      </c>
      <c r="CC22" s="38">
        <v>70</v>
      </c>
      <c r="CD22" s="84">
        <f t="shared" si="42"/>
        <v>5.7613168724279837E-2</v>
      </c>
      <c r="CE22" s="84">
        <f t="shared" si="88"/>
        <v>3.7862397230636088E-3</v>
      </c>
      <c r="CF22" s="38">
        <v>481</v>
      </c>
      <c r="CG22" s="38">
        <v>66</v>
      </c>
      <c r="CH22" s="84">
        <f t="shared" si="43"/>
        <v>0.13721413721413722</v>
      </c>
      <c r="CI22" s="84">
        <f t="shared" si="44"/>
        <v>3.5698831674599741E-3</v>
      </c>
      <c r="CJ22" s="38">
        <v>4626</v>
      </c>
      <c r="CK22" s="38">
        <v>254</v>
      </c>
      <c r="CL22" s="85">
        <f t="shared" si="45"/>
        <v>5.4907047124945957E-2</v>
      </c>
      <c r="CM22" s="84">
        <f t="shared" si="46"/>
        <v>1.3738641280830809E-2</v>
      </c>
      <c r="CN22" s="38">
        <v>200</v>
      </c>
      <c r="CO22" s="38">
        <v>5</v>
      </c>
      <c r="CP22" s="85">
        <f t="shared" si="47"/>
        <v>2.5000000000000001E-2</v>
      </c>
      <c r="CQ22" s="84">
        <f t="shared" si="48"/>
        <v>2.7044569450454346E-4</v>
      </c>
      <c r="CR22" s="29">
        <v>319</v>
      </c>
      <c r="CS22" s="29">
        <v>0</v>
      </c>
      <c r="CT22" s="30">
        <f t="shared" si="49"/>
        <v>0</v>
      </c>
      <c r="CU22" s="30">
        <f t="shared" si="50"/>
        <v>0</v>
      </c>
      <c r="CV22" s="38">
        <v>2062</v>
      </c>
      <c r="CW22" s="38">
        <v>62</v>
      </c>
      <c r="CX22" s="84">
        <f t="shared" si="51"/>
        <v>3.0067895247332686E-2</v>
      </c>
      <c r="CY22" s="84">
        <f t="shared" si="52"/>
        <v>3.3535266118563394E-3</v>
      </c>
      <c r="CZ22" s="38">
        <v>3147</v>
      </c>
      <c r="DA22" s="38">
        <v>128</v>
      </c>
      <c r="DB22" s="84">
        <f t="shared" si="53"/>
        <v>4.0673657451541154E-2</v>
      </c>
      <c r="DC22" s="84">
        <f t="shared" si="89"/>
        <v>6.923409779316313E-3</v>
      </c>
      <c r="DD22" s="52">
        <v>7669</v>
      </c>
      <c r="DE22" s="52">
        <v>359</v>
      </c>
      <c r="DF22" s="52">
        <v>2248</v>
      </c>
      <c r="DG22" s="52">
        <v>2390</v>
      </c>
      <c r="DH22" s="52">
        <v>2672</v>
      </c>
      <c r="DI22" s="77">
        <f t="shared" si="54"/>
        <v>4.681183987482071E-2</v>
      </c>
      <c r="DJ22" s="77">
        <f t="shared" si="55"/>
        <v>0.29312817838049288</v>
      </c>
      <c r="DK22" s="77">
        <f t="shared" si="56"/>
        <v>0.66005998174468639</v>
      </c>
      <c r="DL22" s="52">
        <v>9560</v>
      </c>
      <c r="DM22" s="52">
        <v>423</v>
      </c>
      <c r="DN22" s="52">
        <v>4164</v>
      </c>
      <c r="DO22" s="52">
        <v>2553</v>
      </c>
      <c r="DP22" s="52">
        <v>2420</v>
      </c>
      <c r="DQ22" s="77">
        <f t="shared" si="57"/>
        <v>4.4246861924686194E-2</v>
      </c>
      <c r="DR22" s="77">
        <f t="shared" si="58"/>
        <v>0.43556485355648533</v>
      </c>
      <c r="DS22" s="77">
        <f t="shared" si="59"/>
        <v>0.52018828451882848</v>
      </c>
      <c r="DT22" s="52">
        <f t="shared" si="60"/>
        <v>17229</v>
      </c>
      <c r="DU22" s="52">
        <f t="shared" si="61"/>
        <v>782</v>
      </c>
      <c r="DV22" s="52">
        <f t="shared" si="62"/>
        <v>6412</v>
      </c>
      <c r="DW22" s="52">
        <f t="shared" si="63"/>
        <v>4943</v>
      </c>
      <c r="DX22" s="52">
        <f t="shared" si="64"/>
        <v>5092</v>
      </c>
      <c r="DY22" s="76">
        <f t="shared" si="65"/>
        <v>4.5388589006906961E-2</v>
      </c>
      <c r="DZ22" s="76">
        <f t="shared" si="66"/>
        <v>0.3721632131870683</v>
      </c>
      <c r="EA22" s="76">
        <f t="shared" si="67"/>
        <v>0.58244819780602475</v>
      </c>
      <c r="EB22" s="52">
        <v>11270</v>
      </c>
      <c r="EC22" s="51">
        <v>964</v>
      </c>
      <c r="ED22" s="76">
        <f t="shared" si="68"/>
        <v>8.5536823425022182E-2</v>
      </c>
      <c r="EE22" s="52">
        <v>1844</v>
      </c>
      <c r="EF22" s="76">
        <f t="shared" si="68"/>
        <v>0.16362023070097603</v>
      </c>
      <c r="EG22" s="52">
        <v>3278</v>
      </c>
      <c r="EH22" s="76">
        <f t="shared" ref="EH22" si="202">EG22/$EB22</f>
        <v>0.29086069210292814</v>
      </c>
      <c r="EI22" s="52">
        <v>5022</v>
      </c>
      <c r="EJ22" s="76">
        <f t="shared" ref="EJ22" si="203">EI22/$EB22</f>
        <v>0.44560780834072761</v>
      </c>
      <c r="EK22" s="52">
        <v>7672</v>
      </c>
      <c r="EL22" s="76">
        <f t="shared" ref="EL22" si="204">EK22/$EB22</f>
        <v>0.68074534161490685</v>
      </c>
      <c r="EM22" s="52">
        <v>9061</v>
      </c>
      <c r="EN22" s="76">
        <f t="shared" ref="EN22" si="205">EM22/$EB22</f>
        <v>0.8039929015084295</v>
      </c>
      <c r="EO22" s="87">
        <v>70127</v>
      </c>
      <c r="EP22" s="87">
        <v>36133</v>
      </c>
      <c r="EQ22" s="87">
        <v>84828</v>
      </c>
      <c r="ER22" s="87">
        <v>88518</v>
      </c>
      <c r="ES22" s="87">
        <v>54064</v>
      </c>
      <c r="ET22" s="52">
        <v>7570</v>
      </c>
      <c r="EU22" s="52">
        <v>391</v>
      </c>
      <c r="EV22" s="76">
        <f t="shared" si="73"/>
        <v>5.1651254953764859E-2</v>
      </c>
      <c r="EW22" s="52">
        <v>9359</v>
      </c>
      <c r="EX22" s="52">
        <v>837</v>
      </c>
      <c r="EY22" s="76">
        <f t="shared" si="74"/>
        <v>8.9432631691420017E-2</v>
      </c>
      <c r="EZ22" s="52">
        <f t="shared" si="75"/>
        <v>16929</v>
      </c>
      <c r="FA22" s="52">
        <f t="shared" si="76"/>
        <v>1228</v>
      </c>
      <c r="FB22" s="76">
        <f t="shared" si="77"/>
        <v>7.2538247976844467E-2</v>
      </c>
      <c r="FC22" s="52">
        <v>16929</v>
      </c>
      <c r="FD22" s="52">
        <v>1228</v>
      </c>
      <c r="FE22" s="76">
        <f t="shared" si="78"/>
        <v>7.2538247976844467E-2</v>
      </c>
      <c r="FF22" s="52">
        <v>2228</v>
      </c>
      <c r="FG22" s="76">
        <f t="shared" si="78"/>
        <v>0.13160848248567547</v>
      </c>
      <c r="FH22" s="52">
        <v>3157</v>
      </c>
      <c r="FI22" s="76">
        <f t="shared" ref="FI22" si="206">FH22/$FC22</f>
        <v>0.18648473034437946</v>
      </c>
      <c r="FJ22" s="52">
        <v>3906</v>
      </c>
      <c r="FK22" s="76">
        <f t="shared" ref="FK22" si="207">FJ22/$FC22</f>
        <v>0.23072833599149389</v>
      </c>
      <c r="FL22" s="52">
        <v>6801</v>
      </c>
      <c r="FM22" s="76">
        <f t="shared" ref="FM22" si="208">FL22/$FC22</f>
        <v>0.40173666489455961</v>
      </c>
      <c r="FN22" s="52">
        <v>1180</v>
      </c>
      <c r="FO22" s="76">
        <v>0.24578212872318267</v>
      </c>
      <c r="FP22" s="52">
        <v>23</v>
      </c>
      <c r="FQ22" s="76">
        <v>4.7906686107061025E-3</v>
      </c>
      <c r="FR22" s="52">
        <v>270</v>
      </c>
      <c r="FS22" s="76">
        <v>9.4142259414225937E-2</v>
      </c>
      <c r="FT22" s="51">
        <v>14</v>
      </c>
      <c r="FU22" s="76">
        <v>4.8814504881450485E-3</v>
      </c>
      <c r="FV22" s="52">
        <v>1014</v>
      </c>
      <c r="FW22" s="76">
        <v>0.18985208762404043</v>
      </c>
      <c r="FX22" s="52">
        <v>2</v>
      </c>
      <c r="FY22" s="76">
        <v>3.7446171129002062E-4</v>
      </c>
      <c r="FZ22" s="52">
        <v>171</v>
      </c>
      <c r="GA22" s="76">
        <v>4.0530931500355534E-2</v>
      </c>
      <c r="GB22" s="52">
        <v>0</v>
      </c>
      <c r="GC22" s="76">
        <v>0</v>
      </c>
      <c r="GD22" s="52">
        <v>2635</v>
      </c>
      <c r="GE22" s="65">
        <v>0.15293981078414301</v>
      </c>
      <c r="GF22" s="52">
        <v>39</v>
      </c>
      <c r="GG22" s="65">
        <v>2.2636252829531605E-3</v>
      </c>
      <c r="GH22" s="52">
        <v>11270</v>
      </c>
      <c r="GI22" s="52">
        <v>2706</v>
      </c>
      <c r="GJ22" s="76">
        <f t="shared" si="82"/>
        <v>0.24010647737355811</v>
      </c>
      <c r="GK22" s="52">
        <v>1173</v>
      </c>
      <c r="GL22" s="76">
        <f t="shared" si="83"/>
        <v>0.43348115299334811</v>
      </c>
      <c r="GM22" s="52">
        <v>1320</v>
      </c>
      <c r="GN22" s="76">
        <f t="shared" si="84"/>
        <v>0.48780487804878048</v>
      </c>
      <c r="GO22" s="52">
        <v>8564</v>
      </c>
      <c r="GP22" s="76">
        <f t="shared" si="85"/>
        <v>0.75989352262644183</v>
      </c>
      <c r="GQ22" s="52">
        <v>6863</v>
      </c>
      <c r="GR22" s="76">
        <f t="shared" si="86"/>
        <v>0.80137786081270435</v>
      </c>
      <c r="GS22" s="52">
        <v>1671</v>
      </c>
      <c r="GT22" s="76">
        <f t="shared" si="87"/>
        <v>0.19511910322279308</v>
      </c>
    </row>
    <row r="23" spans="1:202" x14ac:dyDescent="0.25">
      <c r="A23" t="s">
        <v>195</v>
      </c>
      <c r="B23" s="69">
        <v>4574</v>
      </c>
      <c r="C23" s="69">
        <v>1707</v>
      </c>
      <c r="D23" s="69">
        <v>1234</v>
      </c>
      <c r="E23" s="69">
        <v>485</v>
      </c>
      <c r="F23" s="69">
        <v>84</v>
      </c>
      <c r="G23" s="71">
        <f t="shared" si="2"/>
        <v>0.37319632706602535</v>
      </c>
      <c r="H23" s="71">
        <f t="shared" si="3"/>
        <v>0.26978574551814605</v>
      </c>
      <c r="I23" s="71">
        <f t="shared" si="4"/>
        <v>0.1060341058154788</v>
      </c>
      <c r="J23" s="71">
        <f t="shared" si="5"/>
        <v>1.8364669873196328E-2</v>
      </c>
      <c r="K23" s="69">
        <v>604</v>
      </c>
      <c r="L23" s="72">
        <f t="shared" si="6"/>
        <v>0.48946515397082657</v>
      </c>
      <c r="M23" s="69">
        <v>630</v>
      </c>
      <c r="N23" s="72">
        <f t="shared" si="7"/>
        <v>0.51053484602917343</v>
      </c>
      <c r="O23" s="75">
        <v>54.1</v>
      </c>
      <c r="P23" s="52">
        <v>2082</v>
      </c>
      <c r="Q23" s="52">
        <v>1100</v>
      </c>
      <c r="R23" s="76">
        <f t="shared" si="8"/>
        <v>0.52833813640730065</v>
      </c>
      <c r="S23" s="52">
        <v>838</v>
      </c>
      <c r="T23" s="77">
        <f t="shared" si="9"/>
        <v>0.4024975984630163</v>
      </c>
      <c r="U23" s="69">
        <v>604</v>
      </c>
      <c r="V23" s="52">
        <v>16</v>
      </c>
      <c r="W23" s="76">
        <f t="shared" si="10"/>
        <v>2.6490066225165563E-2</v>
      </c>
      <c r="X23" s="52">
        <v>473</v>
      </c>
      <c r="Y23" s="78">
        <f t="shared" si="11"/>
        <v>0.7831125827814569</v>
      </c>
      <c r="Z23" s="52">
        <v>13</v>
      </c>
      <c r="AA23" s="76">
        <f t="shared" si="12"/>
        <v>2.1523178807947019E-2</v>
      </c>
      <c r="AB23" s="52">
        <v>27</v>
      </c>
      <c r="AC23" s="76">
        <f t="shared" si="13"/>
        <v>4.4701986754966887E-2</v>
      </c>
      <c r="AD23" s="52">
        <v>75</v>
      </c>
      <c r="AE23" s="76">
        <f t="shared" si="14"/>
        <v>0.12417218543046357</v>
      </c>
      <c r="AF23" s="52">
        <v>630</v>
      </c>
      <c r="AG23" s="52">
        <v>4</v>
      </c>
      <c r="AH23" s="76">
        <f t="shared" si="15"/>
        <v>6.3492063492063492E-3</v>
      </c>
      <c r="AI23" s="52">
        <v>382</v>
      </c>
      <c r="AJ23" s="76">
        <f t="shared" si="16"/>
        <v>0.6063492063492063</v>
      </c>
      <c r="AK23" s="52">
        <v>13</v>
      </c>
      <c r="AL23" s="76">
        <f t="shared" si="17"/>
        <v>2.0634920634920634E-2</v>
      </c>
      <c r="AM23" s="52">
        <v>182</v>
      </c>
      <c r="AN23" s="76">
        <f t="shared" si="18"/>
        <v>0.28888888888888886</v>
      </c>
      <c r="AO23" s="52">
        <v>49</v>
      </c>
      <c r="AP23" s="76">
        <f t="shared" si="19"/>
        <v>7.7777777777777779E-2</v>
      </c>
      <c r="AQ23" s="52">
        <f t="shared" si="20"/>
        <v>1234</v>
      </c>
      <c r="AR23" s="52">
        <f t="shared" si="21"/>
        <v>20</v>
      </c>
      <c r="AS23" s="76">
        <f t="shared" si="22"/>
        <v>1.6207455429497569E-2</v>
      </c>
      <c r="AT23" s="52">
        <f t="shared" si="23"/>
        <v>855</v>
      </c>
      <c r="AU23" s="76">
        <f t="shared" si="24"/>
        <v>0.69286871961102103</v>
      </c>
      <c r="AV23" s="52">
        <f t="shared" si="25"/>
        <v>26</v>
      </c>
      <c r="AW23" s="76">
        <f t="shared" si="26"/>
        <v>2.1069692058346839E-2</v>
      </c>
      <c r="AX23" s="52">
        <f t="shared" si="27"/>
        <v>209</v>
      </c>
      <c r="AY23" s="76">
        <f t="shared" si="28"/>
        <v>0.1693679092382496</v>
      </c>
      <c r="AZ23" s="52">
        <f t="shared" si="29"/>
        <v>124</v>
      </c>
      <c r="BA23" s="76">
        <f t="shared" si="30"/>
        <v>0.10048622366288493</v>
      </c>
      <c r="BB23" s="61">
        <v>584</v>
      </c>
      <c r="BC23" s="61">
        <v>238</v>
      </c>
      <c r="BD23" s="80">
        <f t="shared" si="31"/>
        <v>0.40753424657534248</v>
      </c>
      <c r="BE23" s="61">
        <v>602</v>
      </c>
      <c r="BF23" s="61">
        <v>118</v>
      </c>
      <c r="BG23" s="80">
        <f t="shared" si="0"/>
        <v>0.19601328903654486</v>
      </c>
      <c r="BH23" s="81">
        <f t="shared" si="32"/>
        <v>1186</v>
      </c>
      <c r="BI23" s="81">
        <f t="shared" si="33"/>
        <v>356</v>
      </c>
      <c r="BJ23" s="82">
        <f t="shared" si="34"/>
        <v>0.30016863406408095</v>
      </c>
      <c r="BK23" s="52">
        <v>1234</v>
      </c>
      <c r="BL23" s="52">
        <v>247</v>
      </c>
      <c r="BM23" s="76">
        <f t="shared" si="35"/>
        <v>0.20016207455429497</v>
      </c>
      <c r="BN23" s="52">
        <v>604</v>
      </c>
      <c r="BO23" s="52">
        <v>72</v>
      </c>
      <c r="BP23" s="76">
        <f t="shared" si="36"/>
        <v>0.11920529801324503</v>
      </c>
      <c r="BQ23" s="52">
        <v>630</v>
      </c>
      <c r="BR23" s="52">
        <v>175</v>
      </c>
      <c r="BS23" s="76">
        <f t="shared" si="37"/>
        <v>0.27777777777777779</v>
      </c>
      <c r="BT23" s="38">
        <v>4688</v>
      </c>
      <c r="BU23" s="38">
        <v>1385</v>
      </c>
      <c r="BV23" s="84">
        <f t="shared" si="38"/>
        <v>0.29543515358361777</v>
      </c>
      <c r="BW23" s="84">
        <f t="shared" si="39"/>
        <v>1</v>
      </c>
      <c r="BX23" s="38">
        <v>4443</v>
      </c>
      <c r="BY23" s="38">
        <v>1347</v>
      </c>
      <c r="BZ23" s="84">
        <f t="shared" si="40"/>
        <v>0.30317353139770425</v>
      </c>
      <c r="CA23" s="84">
        <f t="shared" si="41"/>
        <v>0.97256317689530691</v>
      </c>
      <c r="CB23" s="38">
        <v>27</v>
      </c>
      <c r="CC23" s="38">
        <v>4</v>
      </c>
      <c r="CD23" s="84">
        <f t="shared" si="42"/>
        <v>0.14814814814814814</v>
      </c>
      <c r="CE23" s="84">
        <f t="shared" si="88"/>
        <v>2.8880866425992778E-3</v>
      </c>
      <c r="CF23" s="38">
        <v>50</v>
      </c>
      <c r="CG23" s="38">
        <v>8</v>
      </c>
      <c r="CH23" s="84">
        <f t="shared" si="43"/>
        <v>0.16</v>
      </c>
      <c r="CI23" s="84">
        <f t="shared" si="44"/>
        <v>5.7761732851985556E-3</v>
      </c>
      <c r="CJ23" s="38">
        <v>20</v>
      </c>
      <c r="CK23" s="38">
        <v>6</v>
      </c>
      <c r="CL23" s="85">
        <f t="shared" si="45"/>
        <v>0.3</v>
      </c>
      <c r="CM23" s="84">
        <f t="shared" si="46"/>
        <v>4.3321299638989169E-3</v>
      </c>
      <c r="CN23" s="38">
        <v>1</v>
      </c>
      <c r="CO23" s="38">
        <v>0</v>
      </c>
      <c r="CP23" s="85">
        <f t="shared" si="47"/>
        <v>0</v>
      </c>
      <c r="CQ23" s="84">
        <f t="shared" si="48"/>
        <v>0</v>
      </c>
      <c r="CR23" s="29">
        <v>9</v>
      </c>
      <c r="CS23" s="29">
        <v>0</v>
      </c>
      <c r="CT23" s="30">
        <f t="shared" si="49"/>
        <v>0</v>
      </c>
      <c r="CU23" s="30">
        <f t="shared" si="50"/>
        <v>0</v>
      </c>
      <c r="CV23" s="38">
        <v>80</v>
      </c>
      <c r="CW23" s="38">
        <v>12</v>
      </c>
      <c r="CX23" s="84">
        <f t="shared" si="51"/>
        <v>0.15</v>
      </c>
      <c r="CY23" s="84">
        <f t="shared" si="52"/>
        <v>8.6642599277978339E-3</v>
      </c>
      <c r="CZ23" s="38">
        <v>67</v>
      </c>
      <c r="DA23" s="38">
        <v>8</v>
      </c>
      <c r="DB23" s="84">
        <f t="shared" si="53"/>
        <v>0.11940298507462686</v>
      </c>
      <c r="DC23" s="84">
        <f t="shared" si="89"/>
        <v>5.7761732851985556E-3</v>
      </c>
      <c r="DD23" s="52">
        <v>604</v>
      </c>
      <c r="DE23" s="52">
        <v>87</v>
      </c>
      <c r="DF23" s="52">
        <v>183</v>
      </c>
      <c r="DG23" s="52">
        <v>213</v>
      </c>
      <c r="DH23" s="52">
        <v>121</v>
      </c>
      <c r="DI23" s="77">
        <f t="shared" si="54"/>
        <v>0.14403973509933773</v>
      </c>
      <c r="DJ23" s="77">
        <f t="shared" si="55"/>
        <v>0.30298013245033112</v>
      </c>
      <c r="DK23" s="77">
        <f t="shared" si="56"/>
        <v>0.55298013245033117</v>
      </c>
      <c r="DL23" s="52">
        <v>630</v>
      </c>
      <c r="DM23" s="52">
        <v>32</v>
      </c>
      <c r="DN23" s="52">
        <v>274</v>
      </c>
      <c r="DO23" s="52">
        <v>155</v>
      </c>
      <c r="DP23" s="52">
        <v>169</v>
      </c>
      <c r="DQ23" s="77">
        <f t="shared" si="57"/>
        <v>5.0793650793650794E-2</v>
      </c>
      <c r="DR23" s="77">
        <f t="shared" si="58"/>
        <v>0.43492063492063493</v>
      </c>
      <c r="DS23" s="77">
        <f t="shared" si="59"/>
        <v>0.51428571428571423</v>
      </c>
      <c r="DT23" s="52">
        <f t="shared" si="60"/>
        <v>1234</v>
      </c>
      <c r="DU23" s="52">
        <f t="shared" si="61"/>
        <v>119</v>
      </c>
      <c r="DV23" s="52">
        <f t="shared" si="62"/>
        <v>457</v>
      </c>
      <c r="DW23" s="52">
        <f t="shared" si="63"/>
        <v>368</v>
      </c>
      <c r="DX23" s="52">
        <f t="shared" si="64"/>
        <v>290</v>
      </c>
      <c r="DY23" s="76">
        <f t="shared" si="65"/>
        <v>9.6434359805510531E-2</v>
      </c>
      <c r="DZ23" s="76">
        <f t="shared" si="66"/>
        <v>0.37034035656401942</v>
      </c>
      <c r="EA23" s="76">
        <f t="shared" si="67"/>
        <v>0.53322528363047006</v>
      </c>
      <c r="EB23" s="52">
        <v>693</v>
      </c>
      <c r="EC23" s="51">
        <v>92</v>
      </c>
      <c r="ED23" s="76">
        <f t="shared" si="68"/>
        <v>0.13275613275613277</v>
      </c>
      <c r="EE23" s="52">
        <v>164</v>
      </c>
      <c r="EF23" s="76">
        <f t="shared" si="68"/>
        <v>0.23665223665223664</v>
      </c>
      <c r="EG23" s="52">
        <v>230</v>
      </c>
      <c r="EH23" s="76">
        <f t="shared" ref="EH23" si="209">EG23/$EB23</f>
        <v>0.3318903318903319</v>
      </c>
      <c r="EI23" s="52">
        <v>350</v>
      </c>
      <c r="EJ23" s="76">
        <f t="shared" ref="EJ23" si="210">EI23/$EB23</f>
        <v>0.50505050505050508</v>
      </c>
      <c r="EK23" s="52">
        <v>536</v>
      </c>
      <c r="EL23" s="76">
        <f t="shared" ref="EL23" si="211">EK23/$EB23</f>
        <v>0.7734487734487735</v>
      </c>
      <c r="EM23" s="52">
        <v>632</v>
      </c>
      <c r="EN23" s="76">
        <f t="shared" ref="EN23" si="212">EM23/$EB23</f>
        <v>0.911976911976912</v>
      </c>
      <c r="EO23" s="87">
        <v>58049</v>
      </c>
      <c r="EP23" s="87">
        <v>52031</v>
      </c>
      <c r="EQ23" s="87">
        <v>83750</v>
      </c>
      <c r="ER23" s="87">
        <v>54706</v>
      </c>
      <c r="ES23" s="87">
        <v>49875</v>
      </c>
      <c r="ET23" s="52">
        <v>584</v>
      </c>
      <c r="EU23" s="52">
        <v>39</v>
      </c>
      <c r="EV23" s="76">
        <f t="shared" si="73"/>
        <v>6.6780821917808222E-2</v>
      </c>
      <c r="EW23" s="52">
        <v>602</v>
      </c>
      <c r="EX23" s="52">
        <v>75</v>
      </c>
      <c r="EY23" s="76">
        <f t="shared" si="74"/>
        <v>0.12458471760797342</v>
      </c>
      <c r="EZ23" s="52">
        <f t="shared" si="75"/>
        <v>1186</v>
      </c>
      <c r="FA23" s="52">
        <f t="shared" si="76"/>
        <v>114</v>
      </c>
      <c r="FB23" s="76">
        <f t="shared" si="77"/>
        <v>9.6121416526138273E-2</v>
      </c>
      <c r="FC23" s="52">
        <v>1186</v>
      </c>
      <c r="FD23" s="52">
        <v>114</v>
      </c>
      <c r="FE23" s="76">
        <f t="shared" si="78"/>
        <v>9.6121416526138273E-2</v>
      </c>
      <c r="FF23" s="52">
        <v>185</v>
      </c>
      <c r="FG23" s="76">
        <f t="shared" si="78"/>
        <v>0.15598650927487354</v>
      </c>
      <c r="FH23" s="52">
        <v>265</v>
      </c>
      <c r="FI23" s="76">
        <f t="shared" ref="FI23" si="213">FH23/$FC23</f>
        <v>0.22344013490725126</v>
      </c>
      <c r="FJ23" s="52">
        <v>287</v>
      </c>
      <c r="FK23" s="76">
        <f t="shared" ref="FK23" si="214">FJ23/$FC23</f>
        <v>0.24198988195615515</v>
      </c>
      <c r="FL23" s="52">
        <v>564</v>
      </c>
      <c r="FM23" s="76">
        <f t="shared" ref="FM23" si="215">FL23/$FC23</f>
        <v>0.47554806070826305</v>
      </c>
      <c r="FN23" s="52">
        <v>82</v>
      </c>
      <c r="FO23" s="76">
        <v>0.20759493670886076</v>
      </c>
      <c r="FP23" s="52">
        <v>2</v>
      </c>
      <c r="FQ23" s="76">
        <v>5.0632911392405064E-3</v>
      </c>
      <c r="FR23" s="52">
        <v>19</v>
      </c>
      <c r="FS23" s="76">
        <v>9.0909090909090912E-2</v>
      </c>
      <c r="FT23" s="51">
        <v>0</v>
      </c>
      <c r="FU23" s="76">
        <v>0</v>
      </c>
      <c r="FV23" s="52">
        <v>63</v>
      </c>
      <c r="FW23" s="76">
        <v>0.17796610169491525</v>
      </c>
      <c r="FX23" s="52">
        <v>0</v>
      </c>
      <c r="FY23" s="76">
        <v>0</v>
      </c>
      <c r="FZ23" s="52">
        <v>10</v>
      </c>
      <c r="GA23" s="76">
        <v>3.6231884057971016E-2</v>
      </c>
      <c r="GB23" s="52">
        <v>0</v>
      </c>
      <c r="GC23" s="76">
        <v>0</v>
      </c>
      <c r="GD23" s="52">
        <v>174</v>
      </c>
      <c r="GE23" s="65">
        <v>0.14100486223662884</v>
      </c>
      <c r="GF23" s="52">
        <v>2</v>
      </c>
      <c r="GG23" s="65">
        <v>1.6207455429497568E-3</v>
      </c>
      <c r="GH23" s="52">
        <v>693</v>
      </c>
      <c r="GI23" s="52">
        <v>59</v>
      </c>
      <c r="GJ23" s="76">
        <f t="shared" si="82"/>
        <v>8.5137085137085136E-2</v>
      </c>
      <c r="GK23" s="52">
        <v>23</v>
      </c>
      <c r="GL23" s="76">
        <f t="shared" si="83"/>
        <v>0.38983050847457629</v>
      </c>
      <c r="GM23" s="52">
        <v>17</v>
      </c>
      <c r="GN23" s="76">
        <f t="shared" si="84"/>
        <v>0.28813559322033899</v>
      </c>
      <c r="GO23" s="52">
        <v>634</v>
      </c>
      <c r="GP23" s="76">
        <f t="shared" si="85"/>
        <v>0.91486291486291482</v>
      </c>
      <c r="GQ23" s="52">
        <v>544</v>
      </c>
      <c r="GR23" s="76">
        <f t="shared" si="86"/>
        <v>0.85804416403785488</v>
      </c>
      <c r="GS23" s="52">
        <v>90</v>
      </c>
      <c r="GT23" s="76">
        <f t="shared" si="87"/>
        <v>0.14195583596214512</v>
      </c>
    </row>
    <row r="24" spans="1:202" x14ac:dyDescent="0.25">
      <c r="A24" t="s">
        <v>196</v>
      </c>
      <c r="B24" s="69">
        <v>104027</v>
      </c>
      <c r="C24" s="69">
        <v>27635</v>
      </c>
      <c r="D24" s="69">
        <v>19805</v>
      </c>
      <c r="E24" s="69">
        <v>8350</v>
      </c>
      <c r="F24" s="69">
        <v>2601</v>
      </c>
      <c r="G24" s="71">
        <f t="shared" si="2"/>
        <v>0.26565218645159427</v>
      </c>
      <c r="H24" s="71">
        <f t="shared" si="3"/>
        <v>0.19038326588289578</v>
      </c>
      <c r="I24" s="71">
        <f t="shared" si="4"/>
        <v>8.0267622828688712E-2</v>
      </c>
      <c r="J24" s="71">
        <f t="shared" si="5"/>
        <v>2.5003124188912495E-2</v>
      </c>
      <c r="K24" s="69">
        <v>8858</v>
      </c>
      <c r="L24" s="72">
        <f t="shared" si="6"/>
        <v>0.44726079272910879</v>
      </c>
      <c r="M24" s="69">
        <v>10947</v>
      </c>
      <c r="N24" s="72">
        <f t="shared" si="7"/>
        <v>0.55273920727089121</v>
      </c>
      <c r="O24" s="75">
        <v>41.9</v>
      </c>
      <c r="P24" s="52">
        <v>42368</v>
      </c>
      <c r="Q24" s="52">
        <v>18264</v>
      </c>
      <c r="R24" s="76">
        <f t="shared" si="8"/>
        <v>0.43108006042296071</v>
      </c>
      <c r="S24" s="52">
        <v>13385</v>
      </c>
      <c r="T24" s="77">
        <f t="shared" si="9"/>
        <v>0.31592239425981872</v>
      </c>
      <c r="U24" s="69">
        <v>8858</v>
      </c>
      <c r="V24" s="52">
        <v>551</v>
      </c>
      <c r="W24" s="76">
        <f t="shared" si="10"/>
        <v>6.220365771054414E-2</v>
      </c>
      <c r="X24" s="52">
        <v>6312</v>
      </c>
      <c r="Y24" s="78">
        <f t="shared" si="11"/>
        <v>0.71257620230300289</v>
      </c>
      <c r="Z24" s="52">
        <v>314</v>
      </c>
      <c r="AA24" s="76">
        <f t="shared" si="12"/>
        <v>3.5448182433958003E-2</v>
      </c>
      <c r="AB24" s="52">
        <v>911</v>
      </c>
      <c r="AC24" s="76">
        <f t="shared" si="13"/>
        <v>0.10284488597877625</v>
      </c>
      <c r="AD24" s="52">
        <v>770</v>
      </c>
      <c r="AE24" s="76">
        <f t="shared" si="14"/>
        <v>8.6927071573718678E-2</v>
      </c>
      <c r="AF24" s="52">
        <v>10947</v>
      </c>
      <c r="AG24" s="52">
        <v>629</v>
      </c>
      <c r="AH24" s="76">
        <f t="shared" si="15"/>
        <v>5.7458664474285194E-2</v>
      </c>
      <c r="AI24" s="52">
        <v>5241</v>
      </c>
      <c r="AJ24" s="76">
        <f t="shared" si="16"/>
        <v>0.47876130446697723</v>
      </c>
      <c r="AK24" s="52">
        <v>207</v>
      </c>
      <c r="AL24" s="76">
        <f t="shared" si="17"/>
        <v>1.8909290216497669E-2</v>
      </c>
      <c r="AM24" s="52">
        <v>3399</v>
      </c>
      <c r="AN24" s="76">
        <f t="shared" si="18"/>
        <v>0.3104960263085777</v>
      </c>
      <c r="AO24" s="52">
        <v>1471</v>
      </c>
      <c r="AP24" s="76">
        <f t="shared" si="19"/>
        <v>0.1343747145336622</v>
      </c>
      <c r="AQ24" s="52">
        <f t="shared" si="20"/>
        <v>19805</v>
      </c>
      <c r="AR24" s="52">
        <f t="shared" si="21"/>
        <v>1180</v>
      </c>
      <c r="AS24" s="76">
        <f t="shared" si="22"/>
        <v>5.9580913910628627E-2</v>
      </c>
      <c r="AT24" s="52">
        <f t="shared" si="23"/>
        <v>11553</v>
      </c>
      <c r="AU24" s="76">
        <f t="shared" si="24"/>
        <v>0.58333754102499369</v>
      </c>
      <c r="AV24" s="52">
        <f t="shared" si="25"/>
        <v>521</v>
      </c>
      <c r="AW24" s="76">
        <f t="shared" si="26"/>
        <v>2.6306488260540269E-2</v>
      </c>
      <c r="AX24" s="52">
        <f t="shared" si="27"/>
        <v>4310</v>
      </c>
      <c r="AY24" s="76">
        <f t="shared" si="28"/>
        <v>0.21762181267356728</v>
      </c>
      <c r="AZ24" s="52">
        <f t="shared" si="29"/>
        <v>2241</v>
      </c>
      <c r="BA24" s="76">
        <f t="shared" si="30"/>
        <v>0.11315324413027013</v>
      </c>
      <c r="BB24" s="61">
        <v>8669</v>
      </c>
      <c r="BC24" s="61">
        <v>2258</v>
      </c>
      <c r="BD24" s="80">
        <f t="shared" si="31"/>
        <v>0.26046833544814857</v>
      </c>
      <c r="BE24" s="61">
        <v>10516</v>
      </c>
      <c r="BF24" s="61">
        <v>3251</v>
      </c>
      <c r="BG24" s="80">
        <f t="shared" si="0"/>
        <v>0.30914796500570557</v>
      </c>
      <c r="BH24" s="81">
        <f t="shared" si="32"/>
        <v>19185</v>
      </c>
      <c r="BI24" s="81">
        <f t="shared" si="33"/>
        <v>5509</v>
      </c>
      <c r="BJ24" s="82">
        <f t="shared" si="34"/>
        <v>0.28715142038050562</v>
      </c>
      <c r="BK24" s="52">
        <v>19805</v>
      </c>
      <c r="BL24" s="52">
        <v>5432</v>
      </c>
      <c r="BM24" s="76">
        <f t="shared" si="35"/>
        <v>0.27427417318858877</v>
      </c>
      <c r="BN24" s="52">
        <v>8858</v>
      </c>
      <c r="BO24" s="52">
        <v>1716</v>
      </c>
      <c r="BP24" s="76">
        <f t="shared" si="36"/>
        <v>0.19372318807857303</v>
      </c>
      <c r="BQ24" s="52">
        <v>10947</v>
      </c>
      <c r="BR24" s="52">
        <v>3716</v>
      </c>
      <c r="BS24" s="76">
        <f t="shared" si="37"/>
        <v>0.33945373161596787</v>
      </c>
      <c r="BT24" s="38">
        <v>103836</v>
      </c>
      <c r="BU24" s="38">
        <v>20911</v>
      </c>
      <c r="BV24" s="84">
        <f t="shared" si="38"/>
        <v>0.20138487615085326</v>
      </c>
      <c r="BW24" s="84">
        <f t="shared" si="39"/>
        <v>1</v>
      </c>
      <c r="BX24" s="38">
        <v>91356</v>
      </c>
      <c r="BY24" s="38">
        <v>20307</v>
      </c>
      <c r="BZ24" s="84">
        <f t="shared" si="40"/>
        <v>0.22228425062393276</v>
      </c>
      <c r="CA24" s="84">
        <f t="shared" si="41"/>
        <v>0.97111568074219312</v>
      </c>
      <c r="CB24" s="38">
        <v>2306</v>
      </c>
      <c r="CC24" s="38">
        <v>68</v>
      </c>
      <c r="CD24" s="84">
        <f t="shared" si="42"/>
        <v>2.9488291413703384E-2</v>
      </c>
      <c r="CE24" s="84">
        <f t="shared" si="88"/>
        <v>3.2518770025345514E-3</v>
      </c>
      <c r="CF24" s="38">
        <v>441</v>
      </c>
      <c r="CG24" s="38">
        <v>72</v>
      </c>
      <c r="CH24" s="84">
        <f t="shared" si="43"/>
        <v>0.16326530612244897</v>
      </c>
      <c r="CI24" s="84">
        <f t="shared" si="44"/>
        <v>3.4431638850365835E-3</v>
      </c>
      <c r="CJ24" s="38">
        <v>1791</v>
      </c>
      <c r="CK24" s="38">
        <v>112</v>
      </c>
      <c r="CL24" s="85">
        <f t="shared" si="45"/>
        <v>6.2534896705750978E-2</v>
      </c>
      <c r="CM24" s="84">
        <f t="shared" si="46"/>
        <v>5.3560327100569075E-3</v>
      </c>
      <c r="CN24" s="38">
        <v>38</v>
      </c>
      <c r="CO24" s="38">
        <v>3</v>
      </c>
      <c r="CP24" s="85">
        <f t="shared" si="47"/>
        <v>7.8947368421052627E-2</v>
      </c>
      <c r="CQ24" s="84">
        <f t="shared" si="48"/>
        <v>1.4346516187652432E-4</v>
      </c>
      <c r="CR24" s="29">
        <v>1754</v>
      </c>
      <c r="CS24" s="29">
        <v>21</v>
      </c>
      <c r="CT24" s="30">
        <f t="shared" si="49"/>
        <v>1.1972633979475485E-2</v>
      </c>
      <c r="CU24" s="30">
        <f t="shared" si="50"/>
        <v>1.0042561331356703E-3</v>
      </c>
      <c r="CV24" s="38">
        <v>1524</v>
      </c>
      <c r="CW24" s="38">
        <v>68</v>
      </c>
      <c r="CX24" s="84">
        <f t="shared" si="51"/>
        <v>4.4619422572178477E-2</v>
      </c>
      <c r="CY24" s="84">
        <f t="shared" si="52"/>
        <v>3.2518770025345514E-3</v>
      </c>
      <c r="CZ24" s="38">
        <v>6380</v>
      </c>
      <c r="DA24" s="38">
        <v>281</v>
      </c>
      <c r="DB24" s="84">
        <f t="shared" si="53"/>
        <v>4.4043887147335425E-2</v>
      </c>
      <c r="DC24" s="84">
        <f t="shared" si="89"/>
        <v>1.3437903495767779E-2</v>
      </c>
      <c r="DD24" s="52">
        <v>8858</v>
      </c>
      <c r="DE24" s="52">
        <v>898</v>
      </c>
      <c r="DF24" s="52">
        <v>3605</v>
      </c>
      <c r="DG24" s="52">
        <v>2428</v>
      </c>
      <c r="DH24" s="52">
        <v>1927</v>
      </c>
      <c r="DI24" s="77">
        <f t="shared" si="54"/>
        <v>0.10137728606909009</v>
      </c>
      <c r="DJ24" s="77">
        <f t="shared" si="55"/>
        <v>0.40697674418604651</v>
      </c>
      <c r="DK24" s="77">
        <f t="shared" si="56"/>
        <v>0.49164596974486341</v>
      </c>
      <c r="DL24" s="52">
        <v>10947</v>
      </c>
      <c r="DM24" s="52">
        <v>899</v>
      </c>
      <c r="DN24" s="52">
        <v>5363</v>
      </c>
      <c r="DO24" s="52">
        <v>2779</v>
      </c>
      <c r="DP24" s="52">
        <v>1906</v>
      </c>
      <c r="DQ24" s="77">
        <f t="shared" si="57"/>
        <v>8.2122956061021282E-2</v>
      </c>
      <c r="DR24" s="77">
        <f t="shared" si="58"/>
        <v>0.48990591029505803</v>
      </c>
      <c r="DS24" s="77">
        <f t="shared" si="59"/>
        <v>0.4279711336439207</v>
      </c>
      <c r="DT24" s="52">
        <f t="shared" si="60"/>
        <v>19805</v>
      </c>
      <c r="DU24" s="52">
        <f t="shared" si="61"/>
        <v>1797</v>
      </c>
      <c r="DV24" s="52">
        <f t="shared" si="62"/>
        <v>8968</v>
      </c>
      <c r="DW24" s="52">
        <f t="shared" si="63"/>
        <v>5207</v>
      </c>
      <c r="DX24" s="52">
        <f t="shared" si="64"/>
        <v>3833</v>
      </c>
      <c r="DY24" s="76">
        <f t="shared" si="65"/>
        <v>9.0734662963898011E-2</v>
      </c>
      <c r="DZ24" s="76">
        <f t="shared" si="66"/>
        <v>0.45281494572077757</v>
      </c>
      <c r="EA24" s="76">
        <f t="shared" si="67"/>
        <v>0.45645039131532439</v>
      </c>
      <c r="EB24" s="52">
        <v>12214</v>
      </c>
      <c r="EC24" s="51">
        <v>1092</v>
      </c>
      <c r="ED24" s="76">
        <f t="shared" si="68"/>
        <v>8.9405600130997215E-2</v>
      </c>
      <c r="EE24" s="52">
        <v>2300</v>
      </c>
      <c r="EF24" s="76">
        <f t="shared" si="68"/>
        <v>0.18830849844440806</v>
      </c>
      <c r="EG24" s="52">
        <v>3923</v>
      </c>
      <c r="EH24" s="76">
        <f t="shared" ref="EH24" si="216">EG24/$EB24</f>
        <v>0.32118879973800557</v>
      </c>
      <c r="EI24" s="52">
        <v>5901</v>
      </c>
      <c r="EJ24" s="76">
        <f t="shared" ref="EJ24" si="217">EI24/$EB24</f>
        <v>0.48313410840019649</v>
      </c>
      <c r="EK24" s="52">
        <v>8817</v>
      </c>
      <c r="EL24" s="76">
        <f t="shared" ref="EL24" si="218">EK24/$EB24</f>
        <v>0.72187653512362859</v>
      </c>
      <c r="EM24" s="52">
        <v>10154</v>
      </c>
      <c r="EN24" s="76">
        <f t="shared" ref="EN24" si="219">EM24/$EB24</f>
        <v>0.83134108400196494</v>
      </c>
      <c r="EO24" s="87">
        <v>70368</v>
      </c>
      <c r="EP24" s="87">
        <v>60926</v>
      </c>
      <c r="EQ24" s="87">
        <v>80291</v>
      </c>
      <c r="ER24" s="87">
        <v>87984</v>
      </c>
      <c r="ES24" s="87">
        <v>51018</v>
      </c>
      <c r="ET24" s="52">
        <v>8669</v>
      </c>
      <c r="EU24" s="52">
        <v>471</v>
      </c>
      <c r="EV24" s="76">
        <f t="shared" si="73"/>
        <v>5.4331526127581034E-2</v>
      </c>
      <c r="EW24" s="52">
        <v>10516</v>
      </c>
      <c r="EX24" s="52">
        <v>1083</v>
      </c>
      <c r="EY24" s="76">
        <f t="shared" si="74"/>
        <v>0.10298592620768353</v>
      </c>
      <c r="EZ24" s="52">
        <f t="shared" si="75"/>
        <v>19185</v>
      </c>
      <c r="FA24" s="52">
        <f t="shared" si="76"/>
        <v>1554</v>
      </c>
      <c r="FB24" s="76">
        <f t="shared" si="77"/>
        <v>8.1000781860828777E-2</v>
      </c>
      <c r="FC24" s="52">
        <v>19185</v>
      </c>
      <c r="FD24" s="52">
        <v>1554</v>
      </c>
      <c r="FE24" s="76">
        <f t="shared" si="78"/>
        <v>8.1000781860828777E-2</v>
      </c>
      <c r="FF24" s="52">
        <v>2863</v>
      </c>
      <c r="FG24" s="76">
        <f t="shared" si="78"/>
        <v>0.1492311701850404</v>
      </c>
      <c r="FH24" s="52">
        <v>3977</v>
      </c>
      <c r="FI24" s="76">
        <f t="shared" ref="FI24" si="220">FH24/$FC24</f>
        <v>0.20729736773520979</v>
      </c>
      <c r="FJ24" s="52">
        <v>4627</v>
      </c>
      <c r="FK24" s="76">
        <f t="shared" ref="FK24" si="221">FJ24/$FC24</f>
        <v>0.24117800364868386</v>
      </c>
      <c r="FL24" s="52">
        <v>8372</v>
      </c>
      <c r="FM24" s="76">
        <f t="shared" ref="FM24" si="222">FL24/$FC24</f>
        <v>0.43638259056554601</v>
      </c>
      <c r="FN24" s="52">
        <v>1501</v>
      </c>
      <c r="FO24" s="76">
        <v>0.2697699496764917</v>
      </c>
      <c r="FP24" s="52">
        <v>11</v>
      </c>
      <c r="FQ24" s="76">
        <v>1.9769949676491732E-3</v>
      </c>
      <c r="FR24" s="52">
        <v>153</v>
      </c>
      <c r="FS24" s="76">
        <v>4.6448087431693992E-2</v>
      </c>
      <c r="FT24" s="51">
        <v>0</v>
      </c>
      <c r="FU24" s="76">
        <v>0</v>
      </c>
      <c r="FV24" s="52">
        <v>985</v>
      </c>
      <c r="FW24" s="76">
        <v>0.16720420981157699</v>
      </c>
      <c r="FX24" s="52">
        <v>35</v>
      </c>
      <c r="FY24" s="76">
        <v>5.9412663384824311E-3</v>
      </c>
      <c r="FZ24" s="52">
        <v>266</v>
      </c>
      <c r="GA24" s="76">
        <v>5.2610759493670889E-2</v>
      </c>
      <c r="GB24" s="52">
        <v>0</v>
      </c>
      <c r="GC24" s="76">
        <v>0</v>
      </c>
      <c r="GD24" s="52">
        <v>2905</v>
      </c>
      <c r="GE24" s="65">
        <v>0.14668013127997981</v>
      </c>
      <c r="GF24" s="52">
        <v>46</v>
      </c>
      <c r="GG24" s="65">
        <v>2.3226457965160314E-3</v>
      </c>
      <c r="GH24" s="52">
        <v>12214</v>
      </c>
      <c r="GI24" s="52">
        <v>2702</v>
      </c>
      <c r="GJ24" s="76">
        <f t="shared" si="82"/>
        <v>0.22122154904208285</v>
      </c>
      <c r="GK24" s="52">
        <v>1043</v>
      </c>
      <c r="GL24" s="76">
        <f t="shared" si="83"/>
        <v>0.3860103626943005</v>
      </c>
      <c r="GM24" s="52">
        <v>1423</v>
      </c>
      <c r="GN24" s="76">
        <f t="shared" si="84"/>
        <v>0.5266469282013323</v>
      </c>
      <c r="GO24" s="52">
        <v>9512</v>
      </c>
      <c r="GP24" s="76">
        <f t="shared" si="85"/>
        <v>0.77877845095791709</v>
      </c>
      <c r="GQ24" s="52">
        <v>7498</v>
      </c>
      <c r="GR24" s="76">
        <f t="shared" si="86"/>
        <v>0.78826745164003365</v>
      </c>
      <c r="GS24" s="52">
        <v>1987</v>
      </c>
      <c r="GT24" s="76">
        <f t="shared" si="87"/>
        <v>0.20889402859545836</v>
      </c>
    </row>
    <row r="25" spans="1:202" x14ac:dyDescent="0.25">
      <c r="A25" t="s">
        <v>197</v>
      </c>
      <c r="B25" s="69">
        <v>9239</v>
      </c>
      <c r="C25" s="69">
        <v>3117</v>
      </c>
      <c r="D25" s="69">
        <v>2258</v>
      </c>
      <c r="E25" s="69">
        <v>918</v>
      </c>
      <c r="F25" s="69">
        <v>278</v>
      </c>
      <c r="G25" s="71">
        <f t="shared" si="2"/>
        <v>0.33737417469423098</v>
      </c>
      <c r="H25" s="71">
        <f t="shared" si="3"/>
        <v>0.24439874445286286</v>
      </c>
      <c r="I25" s="71">
        <f t="shared" si="4"/>
        <v>9.9361402749215288E-2</v>
      </c>
      <c r="J25" s="71">
        <f t="shared" si="5"/>
        <v>3.0089836562398529E-2</v>
      </c>
      <c r="K25" s="69">
        <v>1134</v>
      </c>
      <c r="L25" s="72">
        <f t="shared" si="6"/>
        <v>0.50221434898139949</v>
      </c>
      <c r="M25" s="69">
        <v>1124</v>
      </c>
      <c r="N25" s="72">
        <f t="shared" si="7"/>
        <v>0.49778565101860051</v>
      </c>
      <c r="O25" s="75">
        <v>48.7</v>
      </c>
      <c r="P25" s="52">
        <v>3723</v>
      </c>
      <c r="Q25" s="52">
        <v>1917</v>
      </c>
      <c r="R25" s="76">
        <f t="shared" si="8"/>
        <v>0.5149073327961321</v>
      </c>
      <c r="S25" s="52">
        <v>1451</v>
      </c>
      <c r="T25" s="77">
        <f t="shared" si="9"/>
        <v>0.38973945742680632</v>
      </c>
      <c r="U25" s="69">
        <v>1134</v>
      </c>
      <c r="V25" s="52">
        <v>63</v>
      </c>
      <c r="W25" s="76">
        <f t="shared" si="10"/>
        <v>5.5555555555555552E-2</v>
      </c>
      <c r="X25" s="52">
        <v>727</v>
      </c>
      <c r="Y25" s="78">
        <f t="shared" si="11"/>
        <v>0.64109347442680775</v>
      </c>
      <c r="Z25" s="52">
        <v>38</v>
      </c>
      <c r="AA25" s="76">
        <f t="shared" si="12"/>
        <v>3.3509700176366841E-2</v>
      </c>
      <c r="AB25" s="52">
        <v>116</v>
      </c>
      <c r="AC25" s="76">
        <f t="shared" si="13"/>
        <v>0.10229276895943562</v>
      </c>
      <c r="AD25" s="52">
        <v>190</v>
      </c>
      <c r="AE25" s="76">
        <f t="shared" si="14"/>
        <v>0.16754850088183421</v>
      </c>
      <c r="AF25" s="52">
        <v>1124</v>
      </c>
      <c r="AG25" s="52">
        <v>62</v>
      </c>
      <c r="AH25" s="76">
        <f t="shared" si="15"/>
        <v>5.5160142348754451E-2</v>
      </c>
      <c r="AI25" s="52">
        <v>558</v>
      </c>
      <c r="AJ25" s="76">
        <f t="shared" si="16"/>
        <v>0.49644128113879005</v>
      </c>
      <c r="AK25" s="52">
        <v>42</v>
      </c>
      <c r="AL25" s="76">
        <f t="shared" si="17"/>
        <v>3.7366548042704624E-2</v>
      </c>
      <c r="AM25" s="52">
        <v>330</v>
      </c>
      <c r="AN25" s="76">
        <f t="shared" si="18"/>
        <v>0.29359430604982206</v>
      </c>
      <c r="AO25" s="52">
        <v>132</v>
      </c>
      <c r="AP25" s="76">
        <f t="shared" si="19"/>
        <v>0.11743772241992882</v>
      </c>
      <c r="AQ25" s="52">
        <f t="shared" si="20"/>
        <v>2258</v>
      </c>
      <c r="AR25" s="52">
        <f t="shared" si="21"/>
        <v>125</v>
      </c>
      <c r="AS25" s="76">
        <f t="shared" si="22"/>
        <v>5.5358724534986713E-2</v>
      </c>
      <c r="AT25" s="52">
        <f t="shared" si="23"/>
        <v>1285</v>
      </c>
      <c r="AU25" s="76">
        <f t="shared" si="24"/>
        <v>0.56908768821966338</v>
      </c>
      <c r="AV25" s="52">
        <f t="shared" si="25"/>
        <v>80</v>
      </c>
      <c r="AW25" s="76">
        <f t="shared" si="26"/>
        <v>3.54295837023915E-2</v>
      </c>
      <c r="AX25" s="52">
        <f t="shared" si="27"/>
        <v>446</v>
      </c>
      <c r="AY25" s="76">
        <f t="shared" si="28"/>
        <v>0.19751992914083261</v>
      </c>
      <c r="AZ25" s="52">
        <f t="shared" si="29"/>
        <v>322</v>
      </c>
      <c r="BA25" s="76">
        <f t="shared" si="30"/>
        <v>0.14260407440212577</v>
      </c>
      <c r="BB25" s="61">
        <v>1110</v>
      </c>
      <c r="BC25" s="61">
        <v>438</v>
      </c>
      <c r="BD25" s="80">
        <f t="shared" si="31"/>
        <v>0.39459459459459462</v>
      </c>
      <c r="BE25" s="61">
        <v>994</v>
      </c>
      <c r="BF25" s="61">
        <v>243</v>
      </c>
      <c r="BG25" s="80">
        <f t="shared" si="0"/>
        <v>0.24446680080482897</v>
      </c>
      <c r="BH25" s="81">
        <f t="shared" si="32"/>
        <v>2104</v>
      </c>
      <c r="BI25" s="81">
        <f t="shared" si="33"/>
        <v>681</v>
      </c>
      <c r="BJ25" s="82">
        <f t="shared" si="34"/>
        <v>0.32366920152091255</v>
      </c>
      <c r="BK25" s="52">
        <v>2258</v>
      </c>
      <c r="BL25" s="52">
        <v>564</v>
      </c>
      <c r="BM25" s="76">
        <f t="shared" si="35"/>
        <v>0.24977856510186006</v>
      </c>
      <c r="BN25" s="52">
        <v>1134</v>
      </c>
      <c r="BO25" s="52">
        <v>281</v>
      </c>
      <c r="BP25" s="76">
        <f t="shared" si="36"/>
        <v>0.24779541446208111</v>
      </c>
      <c r="BQ25" s="52">
        <v>1124</v>
      </c>
      <c r="BR25" s="52">
        <v>283</v>
      </c>
      <c r="BS25" s="76">
        <f t="shared" si="37"/>
        <v>0.25177935943060498</v>
      </c>
      <c r="BT25" s="38">
        <v>9381</v>
      </c>
      <c r="BU25" s="38">
        <v>2332</v>
      </c>
      <c r="BV25" s="84">
        <f t="shared" si="38"/>
        <v>0.24858757062146894</v>
      </c>
      <c r="BW25" s="84">
        <f t="shared" si="39"/>
        <v>1</v>
      </c>
      <c r="BX25" s="38">
        <v>7496</v>
      </c>
      <c r="BY25" s="38">
        <v>2175</v>
      </c>
      <c r="BZ25" s="84">
        <f t="shared" si="40"/>
        <v>0.29015474919957313</v>
      </c>
      <c r="CA25" s="84">
        <f t="shared" si="41"/>
        <v>0.93267581475128647</v>
      </c>
      <c r="CB25" s="38">
        <v>68</v>
      </c>
      <c r="CC25" s="38">
        <v>3</v>
      </c>
      <c r="CD25" s="84">
        <f t="shared" si="42"/>
        <v>4.4117647058823532E-2</v>
      </c>
      <c r="CE25" s="84">
        <f t="shared" si="88"/>
        <v>1.2864493996569469E-3</v>
      </c>
      <c r="CF25" s="38">
        <v>1271</v>
      </c>
      <c r="CG25" s="38">
        <v>120</v>
      </c>
      <c r="CH25" s="84">
        <f t="shared" si="43"/>
        <v>9.4413847364280101E-2</v>
      </c>
      <c r="CI25" s="84">
        <f t="shared" si="44"/>
        <v>5.1457975986277875E-2</v>
      </c>
      <c r="CJ25" s="38">
        <v>28</v>
      </c>
      <c r="CK25" s="38">
        <v>5</v>
      </c>
      <c r="CL25" s="85">
        <f t="shared" si="45"/>
        <v>0.17857142857142858</v>
      </c>
      <c r="CM25" s="84">
        <f t="shared" si="46"/>
        <v>2.1440823327615781E-3</v>
      </c>
      <c r="CN25" s="38">
        <v>13</v>
      </c>
      <c r="CO25" s="38">
        <v>2</v>
      </c>
      <c r="CP25" s="85">
        <f t="shared" si="47"/>
        <v>0.15384615384615385</v>
      </c>
      <c r="CQ25" s="84">
        <f t="shared" si="48"/>
        <v>8.576329331046312E-4</v>
      </c>
      <c r="CR25" s="29">
        <v>9</v>
      </c>
      <c r="CS25" s="29">
        <v>0</v>
      </c>
      <c r="CT25" s="30">
        <f t="shared" si="49"/>
        <v>0</v>
      </c>
      <c r="CU25" s="30">
        <f t="shared" si="50"/>
        <v>0</v>
      </c>
      <c r="CV25" s="38">
        <v>266</v>
      </c>
      <c r="CW25" s="38">
        <v>21</v>
      </c>
      <c r="CX25" s="84">
        <f t="shared" si="51"/>
        <v>7.8947368421052627E-2</v>
      </c>
      <c r="CY25" s="84">
        <f t="shared" si="52"/>
        <v>9.0051457975986286E-3</v>
      </c>
      <c r="CZ25" s="38">
        <v>239</v>
      </c>
      <c r="DA25" s="38">
        <v>6</v>
      </c>
      <c r="DB25" s="84">
        <f t="shared" si="53"/>
        <v>2.5104602510460251E-2</v>
      </c>
      <c r="DC25" s="84">
        <f t="shared" si="89"/>
        <v>2.5728987993138938E-3</v>
      </c>
      <c r="DD25" s="52">
        <v>1134</v>
      </c>
      <c r="DE25" s="52">
        <v>148</v>
      </c>
      <c r="DF25" s="52">
        <v>452</v>
      </c>
      <c r="DG25" s="52">
        <v>347</v>
      </c>
      <c r="DH25" s="52">
        <v>187</v>
      </c>
      <c r="DI25" s="77">
        <f t="shared" si="54"/>
        <v>0.13051146384479717</v>
      </c>
      <c r="DJ25" s="77">
        <f t="shared" si="55"/>
        <v>0.3985890652557319</v>
      </c>
      <c r="DK25" s="77">
        <f t="shared" si="56"/>
        <v>0.47089947089947087</v>
      </c>
      <c r="DL25" s="52">
        <v>1124</v>
      </c>
      <c r="DM25" s="52">
        <v>151</v>
      </c>
      <c r="DN25" s="52">
        <v>496</v>
      </c>
      <c r="DO25" s="52">
        <v>309</v>
      </c>
      <c r="DP25" s="52">
        <v>168</v>
      </c>
      <c r="DQ25" s="77">
        <f t="shared" si="57"/>
        <v>0.13434163701067617</v>
      </c>
      <c r="DR25" s="77">
        <f t="shared" si="58"/>
        <v>0.44128113879003561</v>
      </c>
      <c r="DS25" s="77">
        <f t="shared" si="59"/>
        <v>0.42437722419928825</v>
      </c>
      <c r="DT25" s="52">
        <f t="shared" si="60"/>
        <v>2258</v>
      </c>
      <c r="DU25" s="52">
        <f t="shared" si="61"/>
        <v>299</v>
      </c>
      <c r="DV25" s="52">
        <f t="shared" si="62"/>
        <v>948</v>
      </c>
      <c r="DW25" s="52">
        <f t="shared" si="63"/>
        <v>656</v>
      </c>
      <c r="DX25" s="52">
        <f t="shared" si="64"/>
        <v>355</v>
      </c>
      <c r="DY25" s="76">
        <f t="shared" si="65"/>
        <v>0.13241806908768822</v>
      </c>
      <c r="DZ25" s="76">
        <f t="shared" si="66"/>
        <v>0.41984056687333926</v>
      </c>
      <c r="EA25" s="76">
        <f t="shared" si="67"/>
        <v>0.44774136403897252</v>
      </c>
      <c r="EB25" s="52">
        <v>1311</v>
      </c>
      <c r="EC25" s="51">
        <v>144</v>
      </c>
      <c r="ED25" s="76">
        <f t="shared" si="68"/>
        <v>0.10983981693363844</v>
      </c>
      <c r="EE25" s="52">
        <v>386</v>
      </c>
      <c r="EF25" s="76">
        <f t="shared" si="68"/>
        <v>0.29443173150266971</v>
      </c>
      <c r="EG25" s="52">
        <v>575</v>
      </c>
      <c r="EH25" s="76">
        <f t="shared" ref="EH25" si="223">EG25/$EB25</f>
        <v>0.43859649122807015</v>
      </c>
      <c r="EI25" s="52">
        <v>762</v>
      </c>
      <c r="EJ25" s="76">
        <f t="shared" ref="EJ25" si="224">EI25/$EB25</f>
        <v>0.58123569794050345</v>
      </c>
      <c r="EK25" s="52">
        <v>1059</v>
      </c>
      <c r="EL25" s="76">
        <f t="shared" ref="EL25" si="225">EK25/$EB25</f>
        <v>0.80778032036613268</v>
      </c>
      <c r="EM25" s="52">
        <v>1159</v>
      </c>
      <c r="EN25" s="76">
        <f t="shared" ref="EN25" si="226">EM25/$EB25</f>
        <v>0.88405797101449279</v>
      </c>
      <c r="EO25" s="87">
        <v>55552</v>
      </c>
      <c r="EP25" s="87">
        <v>50341</v>
      </c>
      <c r="EQ25" s="87">
        <v>68036</v>
      </c>
      <c r="ER25" s="87">
        <v>67463</v>
      </c>
      <c r="ES25" s="87">
        <v>38795</v>
      </c>
      <c r="ET25" s="52">
        <v>1110</v>
      </c>
      <c r="EU25" s="52">
        <v>100</v>
      </c>
      <c r="EV25" s="76">
        <f t="shared" si="73"/>
        <v>9.0090090090090086E-2</v>
      </c>
      <c r="EW25" s="52">
        <v>994</v>
      </c>
      <c r="EX25" s="52">
        <v>90</v>
      </c>
      <c r="EY25" s="76">
        <f t="shared" si="74"/>
        <v>9.0543259557344061E-2</v>
      </c>
      <c r="EZ25" s="52">
        <f t="shared" si="75"/>
        <v>2104</v>
      </c>
      <c r="FA25" s="52">
        <f t="shared" si="76"/>
        <v>190</v>
      </c>
      <c r="FB25" s="76">
        <f t="shared" si="77"/>
        <v>9.0304182509505698E-2</v>
      </c>
      <c r="FC25" s="52">
        <v>2104</v>
      </c>
      <c r="FD25" s="52">
        <v>190</v>
      </c>
      <c r="FE25" s="76">
        <f t="shared" si="78"/>
        <v>9.0304182509505698E-2</v>
      </c>
      <c r="FF25" s="52">
        <v>447</v>
      </c>
      <c r="FG25" s="76">
        <f t="shared" si="78"/>
        <v>0.21245247148288973</v>
      </c>
      <c r="FH25" s="52">
        <v>669</v>
      </c>
      <c r="FI25" s="76">
        <f t="shared" ref="FI25" si="227">FH25/$FC25</f>
        <v>0.31796577946768062</v>
      </c>
      <c r="FJ25" s="52">
        <v>724</v>
      </c>
      <c r="FK25" s="76">
        <f t="shared" ref="FK25" si="228">FJ25/$FC25</f>
        <v>0.344106463878327</v>
      </c>
      <c r="FL25" s="52">
        <v>1177</v>
      </c>
      <c r="FM25" s="76">
        <f t="shared" ref="FM25" si="229">FL25/$FC25</f>
        <v>0.55941064638783267</v>
      </c>
      <c r="FN25" s="52">
        <v>137</v>
      </c>
      <c r="FO25" s="76">
        <v>0.19883889695210449</v>
      </c>
      <c r="FP25" s="52">
        <v>3</v>
      </c>
      <c r="FQ25" s="76">
        <v>4.3541364296081275E-3</v>
      </c>
      <c r="FR25" s="52">
        <v>42</v>
      </c>
      <c r="FS25" s="76">
        <v>9.4382022471910118E-2</v>
      </c>
      <c r="FT25" s="51">
        <v>0</v>
      </c>
      <c r="FU25" s="76">
        <v>0</v>
      </c>
      <c r="FV25" s="52">
        <v>73</v>
      </c>
      <c r="FW25" s="76">
        <v>0.11213517665130568</v>
      </c>
      <c r="FX25" s="52">
        <v>2</v>
      </c>
      <c r="FY25" s="76">
        <v>3.0721966205837174E-3</v>
      </c>
      <c r="FZ25" s="52">
        <v>9</v>
      </c>
      <c r="GA25" s="76">
        <v>1.9027484143763214E-2</v>
      </c>
      <c r="GB25" s="52">
        <v>0</v>
      </c>
      <c r="GC25" s="76">
        <v>0</v>
      </c>
      <c r="GD25" s="52">
        <v>261</v>
      </c>
      <c r="GE25" s="65">
        <v>0.11558901682905226</v>
      </c>
      <c r="GF25" s="52">
        <v>5</v>
      </c>
      <c r="GG25" s="65">
        <v>2.2143489813994687E-3</v>
      </c>
      <c r="GH25" s="52">
        <v>1311</v>
      </c>
      <c r="GI25" s="52">
        <v>192</v>
      </c>
      <c r="GJ25" s="76">
        <f t="shared" si="82"/>
        <v>0.14645308924485126</v>
      </c>
      <c r="GK25" s="52">
        <v>78</v>
      </c>
      <c r="GL25" s="76">
        <f t="shared" si="83"/>
        <v>0.40625</v>
      </c>
      <c r="GM25" s="52">
        <v>19</v>
      </c>
      <c r="GN25" s="76">
        <f t="shared" si="84"/>
        <v>9.8958333333333329E-2</v>
      </c>
      <c r="GO25" s="52">
        <v>1119</v>
      </c>
      <c r="GP25" s="76">
        <f t="shared" si="85"/>
        <v>0.85354691075514877</v>
      </c>
      <c r="GQ25" s="52">
        <v>828</v>
      </c>
      <c r="GR25" s="76">
        <f t="shared" si="86"/>
        <v>0.73994638069705099</v>
      </c>
      <c r="GS25" s="52">
        <v>282</v>
      </c>
      <c r="GT25" s="76">
        <f t="shared" si="87"/>
        <v>0.25201072386058981</v>
      </c>
    </row>
    <row r="26" spans="1:202" x14ac:dyDescent="0.25">
      <c r="A26" t="s">
        <v>198</v>
      </c>
      <c r="B26" s="69">
        <v>51842</v>
      </c>
      <c r="C26" s="69">
        <v>12835</v>
      </c>
      <c r="D26" s="69">
        <v>9189</v>
      </c>
      <c r="E26" s="69">
        <v>4040</v>
      </c>
      <c r="F26" s="69">
        <v>1251</v>
      </c>
      <c r="G26" s="71">
        <f t="shared" si="2"/>
        <v>0.24757918290189421</v>
      </c>
      <c r="H26" s="71">
        <f t="shared" si="3"/>
        <v>0.17725010609158598</v>
      </c>
      <c r="I26" s="71">
        <f t="shared" si="4"/>
        <v>7.7929092241811659E-2</v>
      </c>
      <c r="J26" s="71">
        <f t="shared" si="5"/>
        <v>2.4131013463986727E-2</v>
      </c>
      <c r="K26" s="69">
        <v>4111</v>
      </c>
      <c r="L26" s="72">
        <f t="shared" si="6"/>
        <v>0.44738274023288715</v>
      </c>
      <c r="M26" s="69">
        <v>5078</v>
      </c>
      <c r="N26" s="72">
        <f t="shared" si="7"/>
        <v>0.55261725976711285</v>
      </c>
      <c r="O26" s="75">
        <v>36.799999999999997</v>
      </c>
      <c r="P26" s="52">
        <v>19863</v>
      </c>
      <c r="Q26" s="52">
        <v>8230</v>
      </c>
      <c r="R26" s="76">
        <f t="shared" si="8"/>
        <v>0.41433821678497712</v>
      </c>
      <c r="S26" s="52">
        <v>6101</v>
      </c>
      <c r="T26" s="77">
        <f t="shared" si="9"/>
        <v>0.30715400493379652</v>
      </c>
      <c r="U26" s="69">
        <v>4111</v>
      </c>
      <c r="V26" s="52">
        <v>206</v>
      </c>
      <c r="W26" s="76">
        <f t="shared" si="10"/>
        <v>5.0109462417903185E-2</v>
      </c>
      <c r="X26" s="52">
        <v>3033</v>
      </c>
      <c r="Y26" s="78">
        <f t="shared" si="11"/>
        <v>0.73777669666747747</v>
      </c>
      <c r="Z26" s="52">
        <v>99</v>
      </c>
      <c r="AA26" s="76">
        <f t="shared" si="12"/>
        <v>2.4081731938701046E-2</v>
      </c>
      <c r="AB26" s="52">
        <v>318</v>
      </c>
      <c r="AC26" s="76">
        <f t="shared" si="13"/>
        <v>7.7353441984918517E-2</v>
      </c>
      <c r="AD26" s="52">
        <v>455</v>
      </c>
      <c r="AE26" s="76">
        <f t="shared" si="14"/>
        <v>0.11067866699099976</v>
      </c>
      <c r="AF26" s="52">
        <v>5078</v>
      </c>
      <c r="AG26" s="52">
        <v>480</v>
      </c>
      <c r="AH26" s="76">
        <f t="shared" si="15"/>
        <v>9.4525403702244978E-2</v>
      </c>
      <c r="AI26" s="52">
        <v>2283</v>
      </c>
      <c r="AJ26" s="76">
        <f t="shared" si="16"/>
        <v>0.44958645135880265</v>
      </c>
      <c r="AK26" s="52">
        <v>108</v>
      </c>
      <c r="AL26" s="76">
        <f t="shared" si="17"/>
        <v>2.126821583300512E-2</v>
      </c>
      <c r="AM26" s="52">
        <v>1739</v>
      </c>
      <c r="AN26" s="76">
        <f t="shared" si="18"/>
        <v>0.34245766049625836</v>
      </c>
      <c r="AO26" s="52">
        <v>468</v>
      </c>
      <c r="AP26" s="76">
        <f t="shared" si="19"/>
        <v>9.216226860968886E-2</v>
      </c>
      <c r="AQ26" s="52">
        <f t="shared" si="20"/>
        <v>9189</v>
      </c>
      <c r="AR26" s="52">
        <f t="shared" si="21"/>
        <v>686</v>
      </c>
      <c r="AS26" s="76">
        <f t="shared" si="22"/>
        <v>7.4654478180433123E-2</v>
      </c>
      <c r="AT26" s="52">
        <f t="shared" si="23"/>
        <v>5316</v>
      </c>
      <c r="AU26" s="76">
        <f t="shared" si="24"/>
        <v>0.57851779301338557</v>
      </c>
      <c r="AV26" s="52">
        <f t="shared" si="25"/>
        <v>207</v>
      </c>
      <c r="AW26" s="76">
        <f t="shared" si="26"/>
        <v>2.2526934378060724E-2</v>
      </c>
      <c r="AX26" s="52">
        <f t="shared" si="27"/>
        <v>2057</v>
      </c>
      <c r="AY26" s="76">
        <f t="shared" si="28"/>
        <v>0.22385460877135704</v>
      </c>
      <c r="AZ26" s="52">
        <f t="shared" si="29"/>
        <v>923</v>
      </c>
      <c r="BA26" s="76">
        <f t="shared" si="30"/>
        <v>0.10044618565676353</v>
      </c>
      <c r="BB26" s="61">
        <v>3929</v>
      </c>
      <c r="BC26" s="61">
        <v>1111</v>
      </c>
      <c r="BD26" s="80">
        <f t="shared" si="31"/>
        <v>0.28276915245609568</v>
      </c>
      <c r="BE26" s="61">
        <v>4810</v>
      </c>
      <c r="BF26" s="61">
        <v>1217</v>
      </c>
      <c r="BG26" s="80">
        <f t="shared" si="0"/>
        <v>0.253014553014553</v>
      </c>
      <c r="BH26" s="81">
        <f t="shared" si="32"/>
        <v>8739</v>
      </c>
      <c r="BI26" s="81">
        <f t="shared" si="33"/>
        <v>2328</v>
      </c>
      <c r="BJ26" s="82">
        <f t="shared" si="34"/>
        <v>0.26639203570202541</v>
      </c>
      <c r="BK26" s="52">
        <v>9189</v>
      </c>
      <c r="BL26" s="52">
        <v>2460</v>
      </c>
      <c r="BM26" s="76">
        <f t="shared" si="35"/>
        <v>0.26771139405811295</v>
      </c>
      <c r="BN26" s="52">
        <v>4111</v>
      </c>
      <c r="BO26" s="52">
        <v>636</v>
      </c>
      <c r="BP26" s="76">
        <f t="shared" si="36"/>
        <v>0.15470688396983703</v>
      </c>
      <c r="BQ26" s="52">
        <v>5078</v>
      </c>
      <c r="BR26" s="52">
        <v>1824</v>
      </c>
      <c r="BS26" s="76">
        <f t="shared" si="37"/>
        <v>0.35919653406853091</v>
      </c>
      <c r="BT26" s="38">
        <v>51276</v>
      </c>
      <c r="BU26" s="38">
        <v>9549</v>
      </c>
      <c r="BV26" s="84">
        <f t="shared" si="38"/>
        <v>0.18622747484203137</v>
      </c>
      <c r="BW26" s="84">
        <f t="shared" si="39"/>
        <v>1</v>
      </c>
      <c r="BX26" s="38">
        <v>48400</v>
      </c>
      <c r="BY26" s="38">
        <v>9395</v>
      </c>
      <c r="BZ26" s="84">
        <f t="shared" si="40"/>
        <v>0.19411157024793388</v>
      </c>
      <c r="CA26" s="84">
        <f t="shared" si="41"/>
        <v>0.98387265682270397</v>
      </c>
      <c r="CB26" s="38">
        <v>752</v>
      </c>
      <c r="CC26" s="38">
        <v>29</v>
      </c>
      <c r="CD26" s="84">
        <f t="shared" si="42"/>
        <v>3.8563829787234043E-2</v>
      </c>
      <c r="CE26" s="84">
        <f t="shared" si="88"/>
        <v>3.0369672216986072E-3</v>
      </c>
      <c r="CF26" s="38">
        <v>114</v>
      </c>
      <c r="CG26" s="38">
        <v>21</v>
      </c>
      <c r="CH26" s="84">
        <f t="shared" si="43"/>
        <v>0.18421052631578946</v>
      </c>
      <c r="CI26" s="84">
        <f t="shared" si="44"/>
        <v>2.1991831605403709E-3</v>
      </c>
      <c r="CJ26" s="38">
        <v>463</v>
      </c>
      <c r="CK26" s="38">
        <v>32</v>
      </c>
      <c r="CL26" s="85">
        <f t="shared" si="45"/>
        <v>6.9114470842332618E-2</v>
      </c>
      <c r="CM26" s="84">
        <f t="shared" si="46"/>
        <v>3.3511362446329461E-3</v>
      </c>
      <c r="CN26" s="38">
        <v>15</v>
      </c>
      <c r="CO26" s="38">
        <v>2</v>
      </c>
      <c r="CP26" s="85">
        <f t="shared" si="47"/>
        <v>0.13333333333333333</v>
      </c>
      <c r="CQ26" s="84">
        <f t="shared" si="48"/>
        <v>2.0944601528955913E-4</v>
      </c>
      <c r="CR26" s="29">
        <v>149</v>
      </c>
      <c r="CS26" s="29">
        <v>0</v>
      </c>
      <c r="CT26" s="30">
        <f t="shared" si="49"/>
        <v>0</v>
      </c>
      <c r="CU26" s="30">
        <f t="shared" si="50"/>
        <v>0</v>
      </c>
      <c r="CV26" s="38">
        <v>415</v>
      </c>
      <c r="CW26" s="38">
        <v>33</v>
      </c>
      <c r="CX26" s="84">
        <f t="shared" si="51"/>
        <v>7.9518072289156624E-2</v>
      </c>
      <c r="CY26" s="84">
        <f t="shared" si="52"/>
        <v>3.4558592522777255E-3</v>
      </c>
      <c r="CZ26" s="38">
        <v>1117</v>
      </c>
      <c r="DA26" s="38">
        <v>37</v>
      </c>
      <c r="DB26" s="84">
        <f t="shared" si="53"/>
        <v>3.312444046553268E-2</v>
      </c>
      <c r="DC26" s="84">
        <f t="shared" si="89"/>
        <v>3.8747512828568435E-3</v>
      </c>
      <c r="DD26" s="52">
        <v>4111</v>
      </c>
      <c r="DE26" s="52">
        <v>405</v>
      </c>
      <c r="DF26" s="52">
        <v>1994</v>
      </c>
      <c r="DG26" s="52">
        <v>920</v>
      </c>
      <c r="DH26" s="52">
        <v>792</v>
      </c>
      <c r="DI26" s="77">
        <f t="shared" si="54"/>
        <v>9.851617611286792E-2</v>
      </c>
      <c r="DJ26" s="77">
        <f t="shared" si="55"/>
        <v>0.48504013621989783</v>
      </c>
      <c r="DK26" s="77">
        <f t="shared" si="56"/>
        <v>0.41644368766723427</v>
      </c>
      <c r="DL26" s="52">
        <v>5078</v>
      </c>
      <c r="DM26" s="52">
        <v>323</v>
      </c>
      <c r="DN26" s="52">
        <v>2314</v>
      </c>
      <c r="DO26" s="52">
        <v>1298</v>
      </c>
      <c r="DP26" s="52">
        <v>1143</v>
      </c>
      <c r="DQ26" s="77">
        <f t="shared" si="57"/>
        <v>6.3607719574635679E-2</v>
      </c>
      <c r="DR26" s="77">
        <f t="shared" si="58"/>
        <v>0.45569121701457266</v>
      </c>
      <c r="DS26" s="77">
        <f t="shared" si="59"/>
        <v>0.48070106341079166</v>
      </c>
      <c r="DT26" s="52">
        <f t="shared" si="60"/>
        <v>9189</v>
      </c>
      <c r="DU26" s="52">
        <f t="shared" si="61"/>
        <v>728</v>
      </c>
      <c r="DV26" s="52">
        <f t="shared" si="62"/>
        <v>4308</v>
      </c>
      <c r="DW26" s="52">
        <f t="shared" si="63"/>
        <v>2218</v>
      </c>
      <c r="DX26" s="52">
        <f t="shared" si="64"/>
        <v>1935</v>
      </c>
      <c r="DY26" s="76">
        <f t="shared" si="65"/>
        <v>7.9225160518010665E-2</v>
      </c>
      <c r="DZ26" s="76">
        <f t="shared" si="66"/>
        <v>0.46882141691152462</v>
      </c>
      <c r="EA26" s="76">
        <f t="shared" si="67"/>
        <v>0.45195342257046467</v>
      </c>
      <c r="EB26" s="52">
        <v>5561</v>
      </c>
      <c r="EC26" s="51">
        <v>661</v>
      </c>
      <c r="ED26" s="76">
        <f t="shared" si="68"/>
        <v>0.11886351375651862</v>
      </c>
      <c r="EE26" s="52">
        <v>1244</v>
      </c>
      <c r="EF26" s="76">
        <f t="shared" si="68"/>
        <v>0.22370077324222262</v>
      </c>
      <c r="EG26" s="52">
        <v>1943</v>
      </c>
      <c r="EH26" s="76">
        <f t="shared" ref="EH26" si="230">EG26/$EB26</f>
        <v>0.3493975903614458</v>
      </c>
      <c r="EI26" s="52">
        <v>2712</v>
      </c>
      <c r="EJ26" s="76">
        <f t="shared" ref="EJ26" si="231">EI26/$EB26</f>
        <v>0.48768207156986154</v>
      </c>
      <c r="EK26" s="52">
        <v>4067</v>
      </c>
      <c r="EL26" s="76">
        <f t="shared" ref="EL26" si="232">EK26/$EB26</f>
        <v>0.73134328358208955</v>
      </c>
      <c r="EM26" s="52">
        <v>4666</v>
      </c>
      <c r="EN26" s="76">
        <f t="shared" ref="EN26" si="233">EM26/$EB26</f>
        <v>0.83905772343103757</v>
      </c>
      <c r="EO26" s="87">
        <v>63497</v>
      </c>
      <c r="EP26" s="87">
        <v>34978</v>
      </c>
      <c r="EQ26" s="87">
        <v>75712</v>
      </c>
      <c r="ER26" s="87">
        <v>80933</v>
      </c>
      <c r="ES26" s="87">
        <v>50865</v>
      </c>
      <c r="ET26" s="52">
        <v>3929</v>
      </c>
      <c r="EU26" s="52">
        <v>286</v>
      </c>
      <c r="EV26" s="76">
        <f t="shared" si="73"/>
        <v>7.2792059048103847E-2</v>
      </c>
      <c r="EW26" s="52">
        <v>4810</v>
      </c>
      <c r="EX26" s="52">
        <v>649</v>
      </c>
      <c r="EY26" s="76">
        <f t="shared" si="74"/>
        <v>0.13492723492723493</v>
      </c>
      <c r="EZ26" s="52">
        <f t="shared" si="75"/>
        <v>8739</v>
      </c>
      <c r="FA26" s="52">
        <f t="shared" si="76"/>
        <v>935</v>
      </c>
      <c r="FB26" s="76">
        <f t="shared" si="77"/>
        <v>0.10699164664149216</v>
      </c>
      <c r="FC26" s="52">
        <v>8739</v>
      </c>
      <c r="FD26" s="52">
        <v>935</v>
      </c>
      <c r="FE26" s="76">
        <f t="shared" si="78"/>
        <v>0.10699164664149216</v>
      </c>
      <c r="FF26" s="52">
        <v>1778</v>
      </c>
      <c r="FG26" s="76">
        <f t="shared" si="78"/>
        <v>0.20345577297173589</v>
      </c>
      <c r="FH26" s="52">
        <v>2323</v>
      </c>
      <c r="FI26" s="76">
        <f t="shared" ref="FI26" si="234">FH26/$FC26</f>
        <v>0.26581988785902277</v>
      </c>
      <c r="FJ26" s="52">
        <v>2653</v>
      </c>
      <c r="FK26" s="76">
        <f t="shared" ref="FK26" si="235">FJ26/$FC26</f>
        <v>0.30358164549719646</v>
      </c>
      <c r="FL26" s="52">
        <v>4237</v>
      </c>
      <c r="FM26" s="76">
        <f t="shared" ref="FM26" si="236">FL26/$FC26</f>
        <v>0.48483808216043023</v>
      </c>
      <c r="FN26" s="52">
        <v>766</v>
      </c>
      <c r="FO26" s="76">
        <v>0.30312623664424221</v>
      </c>
      <c r="FP26" s="52">
        <v>23</v>
      </c>
      <c r="FQ26" s="76">
        <v>9.1017016224772453E-3</v>
      </c>
      <c r="FR26" s="52">
        <v>141</v>
      </c>
      <c r="FS26" s="76">
        <v>8.9015151515151519E-2</v>
      </c>
      <c r="FT26" s="51">
        <v>0</v>
      </c>
      <c r="FU26" s="76">
        <v>0</v>
      </c>
      <c r="FV26" s="52">
        <v>579</v>
      </c>
      <c r="FW26" s="76">
        <v>0.2208237986270023</v>
      </c>
      <c r="FX26" s="52">
        <v>53</v>
      </c>
      <c r="FY26" s="76">
        <v>2.0213577421815409E-2</v>
      </c>
      <c r="FZ26" s="52">
        <v>111</v>
      </c>
      <c r="GA26" s="76">
        <v>4.519543973941368E-2</v>
      </c>
      <c r="GB26" s="52">
        <v>10</v>
      </c>
      <c r="GC26" s="76">
        <v>4.0716612377850164E-3</v>
      </c>
      <c r="GD26" s="52">
        <v>1597</v>
      </c>
      <c r="GE26" s="65">
        <v>0.17379475459788879</v>
      </c>
      <c r="GF26" s="52">
        <v>86</v>
      </c>
      <c r="GG26" s="65">
        <v>9.3590162150397217E-3</v>
      </c>
      <c r="GH26" s="52">
        <v>5561</v>
      </c>
      <c r="GI26" s="52">
        <v>926</v>
      </c>
      <c r="GJ26" s="76">
        <f t="shared" si="82"/>
        <v>0.16651681352274772</v>
      </c>
      <c r="GK26" s="52">
        <v>354</v>
      </c>
      <c r="GL26" s="76">
        <f t="shared" si="83"/>
        <v>0.38228941684665224</v>
      </c>
      <c r="GM26" s="52">
        <v>393</v>
      </c>
      <c r="GN26" s="76">
        <f t="shared" si="84"/>
        <v>0.4244060475161987</v>
      </c>
      <c r="GO26" s="52">
        <v>4635</v>
      </c>
      <c r="GP26" s="76">
        <f t="shared" si="85"/>
        <v>0.83348318647725228</v>
      </c>
      <c r="GQ26" s="52">
        <v>3774</v>
      </c>
      <c r="GR26" s="76">
        <f t="shared" si="86"/>
        <v>0.81423948220064724</v>
      </c>
      <c r="GS26" s="52">
        <v>724</v>
      </c>
      <c r="GT26" s="76">
        <f t="shared" si="87"/>
        <v>0.15620280474649406</v>
      </c>
    </row>
    <row r="27" spans="1:202" x14ac:dyDescent="0.25">
      <c r="A27" t="s">
        <v>199</v>
      </c>
      <c r="B27" s="69">
        <v>37066</v>
      </c>
      <c r="C27" s="69">
        <v>10062</v>
      </c>
      <c r="D27" s="69">
        <v>7181</v>
      </c>
      <c r="E27" s="69">
        <v>2909</v>
      </c>
      <c r="F27" s="69">
        <v>1004</v>
      </c>
      <c r="G27" s="71">
        <f t="shared" si="2"/>
        <v>0.27146171693735499</v>
      </c>
      <c r="H27" s="71">
        <f t="shared" si="3"/>
        <v>0.19373549883990721</v>
      </c>
      <c r="I27" s="71">
        <f t="shared" si="4"/>
        <v>7.8481627367398693E-2</v>
      </c>
      <c r="J27" s="71">
        <f t="shared" si="5"/>
        <v>2.7086818108239357E-2</v>
      </c>
      <c r="K27" s="69">
        <v>3400</v>
      </c>
      <c r="L27" s="72">
        <f t="shared" si="6"/>
        <v>0.47347166132850577</v>
      </c>
      <c r="M27" s="69">
        <v>3781</v>
      </c>
      <c r="N27" s="72">
        <f t="shared" si="7"/>
        <v>0.52652833867149418</v>
      </c>
      <c r="O27" s="75">
        <v>43</v>
      </c>
      <c r="P27" s="52">
        <v>15594</v>
      </c>
      <c r="Q27" s="52">
        <v>7025</v>
      </c>
      <c r="R27" s="76">
        <f t="shared" si="8"/>
        <v>0.45049377965884313</v>
      </c>
      <c r="S27" s="52">
        <v>5132</v>
      </c>
      <c r="T27" s="77">
        <f t="shared" si="9"/>
        <v>0.32910093625753495</v>
      </c>
      <c r="U27" s="69">
        <v>3400</v>
      </c>
      <c r="V27" s="52">
        <v>143</v>
      </c>
      <c r="W27" s="76">
        <f t="shared" si="10"/>
        <v>4.2058823529411767E-2</v>
      </c>
      <c r="X27" s="52">
        <v>2407</v>
      </c>
      <c r="Y27" s="78">
        <f t="shared" si="11"/>
        <v>0.70794117647058818</v>
      </c>
      <c r="Z27" s="52">
        <v>30</v>
      </c>
      <c r="AA27" s="76">
        <f t="shared" si="12"/>
        <v>8.8235294117647058E-3</v>
      </c>
      <c r="AB27" s="52">
        <v>369</v>
      </c>
      <c r="AC27" s="76">
        <f t="shared" si="13"/>
        <v>0.10852941176470589</v>
      </c>
      <c r="AD27" s="52">
        <v>451</v>
      </c>
      <c r="AE27" s="76">
        <f t="shared" si="14"/>
        <v>0.13264705882352942</v>
      </c>
      <c r="AF27" s="52">
        <v>3781</v>
      </c>
      <c r="AG27" s="52">
        <v>126</v>
      </c>
      <c r="AH27" s="76">
        <f t="shared" si="15"/>
        <v>3.3324517323459403E-2</v>
      </c>
      <c r="AI27" s="52">
        <v>1782</v>
      </c>
      <c r="AJ27" s="76">
        <f t="shared" si="16"/>
        <v>0.47130388786035443</v>
      </c>
      <c r="AK27" s="52">
        <v>117</v>
      </c>
      <c r="AL27" s="76">
        <f t="shared" si="17"/>
        <v>3.0944194657498016E-2</v>
      </c>
      <c r="AM27" s="52">
        <v>1114</v>
      </c>
      <c r="AN27" s="76">
        <f t="shared" si="18"/>
        <v>0.29463104998677597</v>
      </c>
      <c r="AO27" s="52">
        <v>642</v>
      </c>
      <c r="AP27" s="76">
        <f t="shared" si="19"/>
        <v>0.16979635017191219</v>
      </c>
      <c r="AQ27" s="52">
        <f t="shared" si="20"/>
        <v>7181</v>
      </c>
      <c r="AR27" s="52">
        <f t="shared" si="21"/>
        <v>269</v>
      </c>
      <c r="AS27" s="76">
        <f t="shared" si="22"/>
        <v>3.7459963793343543E-2</v>
      </c>
      <c r="AT27" s="52">
        <f t="shared" si="23"/>
        <v>4189</v>
      </c>
      <c r="AU27" s="76">
        <f t="shared" si="24"/>
        <v>0.58334493803091492</v>
      </c>
      <c r="AV27" s="52">
        <f t="shared" si="25"/>
        <v>147</v>
      </c>
      <c r="AW27" s="76">
        <f t="shared" si="26"/>
        <v>2.0470686533908926E-2</v>
      </c>
      <c r="AX27" s="52">
        <f t="shared" si="27"/>
        <v>1483</v>
      </c>
      <c r="AY27" s="76">
        <f t="shared" si="28"/>
        <v>0.20651719816181591</v>
      </c>
      <c r="AZ27" s="52">
        <f t="shared" si="29"/>
        <v>1093</v>
      </c>
      <c r="BA27" s="76">
        <f t="shared" si="30"/>
        <v>0.1522072134800167</v>
      </c>
      <c r="BB27" s="61">
        <v>3370</v>
      </c>
      <c r="BC27" s="61">
        <v>1053</v>
      </c>
      <c r="BD27" s="80">
        <f t="shared" si="31"/>
        <v>0.31246290801186943</v>
      </c>
      <c r="BE27" s="61">
        <v>3561</v>
      </c>
      <c r="BF27" s="61">
        <v>815</v>
      </c>
      <c r="BG27" s="80">
        <f t="shared" si="0"/>
        <v>0.22886829542263409</v>
      </c>
      <c r="BH27" s="81">
        <f t="shared" si="32"/>
        <v>6931</v>
      </c>
      <c r="BI27" s="81">
        <f t="shared" si="33"/>
        <v>1868</v>
      </c>
      <c r="BJ27" s="82">
        <f t="shared" si="34"/>
        <v>0.26951377867551579</v>
      </c>
      <c r="BK27" s="52">
        <v>7181</v>
      </c>
      <c r="BL27" s="52">
        <v>2184</v>
      </c>
      <c r="BM27" s="76">
        <f t="shared" si="35"/>
        <v>0.30413591421807545</v>
      </c>
      <c r="BN27" s="52">
        <v>3400</v>
      </c>
      <c r="BO27" s="52">
        <v>752</v>
      </c>
      <c r="BP27" s="76">
        <f t="shared" si="36"/>
        <v>0.22117647058823531</v>
      </c>
      <c r="BQ27" s="52">
        <v>3781</v>
      </c>
      <c r="BR27" s="52">
        <v>1432</v>
      </c>
      <c r="BS27" s="76">
        <f t="shared" si="37"/>
        <v>0.37873578418407827</v>
      </c>
      <c r="BT27" s="38">
        <v>36816</v>
      </c>
      <c r="BU27" s="38">
        <v>7633</v>
      </c>
      <c r="BV27" s="84">
        <f t="shared" si="38"/>
        <v>0.20732833550630161</v>
      </c>
      <c r="BW27" s="84">
        <f t="shared" si="39"/>
        <v>1</v>
      </c>
      <c r="BX27" s="38">
        <v>34461</v>
      </c>
      <c r="BY27" s="38">
        <v>7482</v>
      </c>
      <c r="BZ27" s="84">
        <f t="shared" si="40"/>
        <v>0.21711499956472535</v>
      </c>
      <c r="CA27" s="84">
        <f t="shared" si="41"/>
        <v>0.98021747674570947</v>
      </c>
      <c r="CB27" s="38">
        <v>264</v>
      </c>
      <c r="CC27" s="38">
        <v>18</v>
      </c>
      <c r="CD27" s="84">
        <f t="shared" si="42"/>
        <v>6.8181818181818177E-2</v>
      </c>
      <c r="CE27" s="84">
        <f t="shared" si="88"/>
        <v>2.3581815799816586E-3</v>
      </c>
      <c r="CF27" s="38">
        <v>87</v>
      </c>
      <c r="CG27" s="38">
        <v>12</v>
      </c>
      <c r="CH27" s="84">
        <f t="shared" si="43"/>
        <v>0.13793103448275862</v>
      </c>
      <c r="CI27" s="84">
        <f t="shared" si="44"/>
        <v>1.5721210533211057E-3</v>
      </c>
      <c r="CJ27" s="38">
        <v>227</v>
      </c>
      <c r="CK27" s="38">
        <v>24</v>
      </c>
      <c r="CL27" s="85">
        <f t="shared" si="45"/>
        <v>0.10572687224669604</v>
      </c>
      <c r="CM27" s="84">
        <f t="shared" si="46"/>
        <v>3.1442421066422113E-3</v>
      </c>
      <c r="CN27" s="38">
        <v>21</v>
      </c>
      <c r="CO27" s="38">
        <v>1</v>
      </c>
      <c r="CP27" s="85">
        <f t="shared" si="47"/>
        <v>4.7619047619047616E-2</v>
      </c>
      <c r="CQ27" s="84">
        <f t="shared" si="48"/>
        <v>1.3101008777675882E-4</v>
      </c>
      <c r="CR27" s="29">
        <v>134</v>
      </c>
      <c r="CS27" s="29">
        <v>0</v>
      </c>
      <c r="CT27" s="30">
        <f t="shared" si="49"/>
        <v>0</v>
      </c>
      <c r="CU27" s="30">
        <f t="shared" si="50"/>
        <v>0</v>
      </c>
      <c r="CV27" s="38">
        <v>401</v>
      </c>
      <c r="CW27" s="38">
        <v>25</v>
      </c>
      <c r="CX27" s="84">
        <f t="shared" si="51"/>
        <v>6.2344139650872821E-2</v>
      </c>
      <c r="CY27" s="84">
        <f t="shared" si="52"/>
        <v>3.2752521944189703E-3</v>
      </c>
      <c r="CZ27" s="38">
        <v>1355</v>
      </c>
      <c r="DA27" s="38">
        <v>71</v>
      </c>
      <c r="DB27" s="84">
        <f t="shared" si="53"/>
        <v>5.239852398523985E-2</v>
      </c>
      <c r="DC27" s="84">
        <f t="shared" si="89"/>
        <v>9.3017162321498755E-3</v>
      </c>
      <c r="DD27" s="52">
        <v>3400</v>
      </c>
      <c r="DE27" s="52">
        <v>277</v>
      </c>
      <c r="DF27" s="52">
        <v>1374</v>
      </c>
      <c r="DG27" s="52">
        <v>981</v>
      </c>
      <c r="DH27" s="52">
        <v>768</v>
      </c>
      <c r="DI27" s="77">
        <f t="shared" si="54"/>
        <v>8.1470588235294114E-2</v>
      </c>
      <c r="DJ27" s="77">
        <f t="shared" si="55"/>
        <v>0.40411764705882353</v>
      </c>
      <c r="DK27" s="77">
        <f t="shared" si="56"/>
        <v>0.51441176470588235</v>
      </c>
      <c r="DL27" s="52">
        <v>3781</v>
      </c>
      <c r="DM27" s="52">
        <v>277</v>
      </c>
      <c r="DN27" s="52">
        <v>1858</v>
      </c>
      <c r="DO27" s="52">
        <v>953</v>
      </c>
      <c r="DP27" s="52">
        <v>693</v>
      </c>
      <c r="DQ27" s="77">
        <f t="shared" si="57"/>
        <v>7.3261042052367095E-2</v>
      </c>
      <c r="DR27" s="77">
        <f t="shared" si="58"/>
        <v>0.49140439037291722</v>
      </c>
      <c r="DS27" s="77">
        <f t="shared" si="59"/>
        <v>0.43533456757471567</v>
      </c>
      <c r="DT27" s="52">
        <f t="shared" si="60"/>
        <v>7181</v>
      </c>
      <c r="DU27" s="52">
        <f t="shared" si="61"/>
        <v>554</v>
      </c>
      <c r="DV27" s="52">
        <f t="shared" si="62"/>
        <v>3232</v>
      </c>
      <c r="DW27" s="52">
        <f t="shared" si="63"/>
        <v>1934</v>
      </c>
      <c r="DX27" s="52">
        <f t="shared" si="64"/>
        <v>1461</v>
      </c>
      <c r="DY27" s="76">
        <f t="shared" si="65"/>
        <v>7.7148029522350642E-2</v>
      </c>
      <c r="DZ27" s="76">
        <f t="shared" si="66"/>
        <v>0.45007659100403846</v>
      </c>
      <c r="EA27" s="76">
        <f t="shared" si="67"/>
        <v>0.47277537947361092</v>
      </c>
      <c r="EB27" s="52">
        <v>4669</v>
      </c>
      <c r="EC27" s="51">
        <v>357</v>
      </c>
      <c r="ED27" s="76">
        <f t="shared" si="68"/>
        <v>7.646176911544228E-2</v>
      </c>
      <c r="EE27" s="52">
        <v>963</v>
      </c>
      <c r="EF27" s="76">
        <f t="shared" si="68"/>
        <v>0.20625401584921824</v>
      </c>
      <c r="EG27" s="52">
        <v>1500</v>
      </c>
      <c r="EH27" s="76">
        <f t="shared" ref="EH27" si="237">EG27/$EB27</f>
        <v>0.3212679374598415</v>
      </c>
      <c r="EI27" s="52">
        <v>2128</v>
      </c>
      <c r="EJ27" s="76">
        <f t="shared" ref="EJ27" si="238">EI27/$EB27</f>
        <v>0.45577211394302847</v>
      </c>
      <c r="EK27" s="52">
        <v>3101</v>
      </c>
      <c r="EL27" s="76">
        <f t="shared" ref="EL27" si="239">EK27/$EB27</f>
        <v>0.664167916041979</v>
      </c>
      <c r="EM27" s="52">
        <v>3833</v>
      </c>
      <c r="EN27" s="76">
        <f t="shared" ref="EN27" si="240">EM27/$EB27</f>
        <v>0.82094666952238171</v>
      </c>
      <c r="EO27" s="87">
        <v>76080</v>
      </c>
      <c r="EP27" s="87">
        <v>61250</v>
      </c>
      <c r="EQ27" s="87">
        <v>86612</v>
      </c>
      <c r="ER27" s="87">
        <v>86940</v>
      </c>
      <c r="ES27" s="87">
        <v>52336</v>
      </c>
      <c r="ET27" s="52">
        <v>3370</v>
      </c>
      <c r="EU27" s="52">
        <v>147</v>
      </c>
      <c r="EV27" s="76">
        <f t="shared" si="73"/>
        <v>4.3620178041543028E-2</v>
      </c>
      <c r="EW27" s="52">
        <v>3561</v>
      </c>
      <c r="EX27" s="52">
        <v>288</v>
      </c>
      <c r="EY27" s="76">
        <f t="shared" si="74"/>
        <v>8.0876158382476832E-2</v>
      </c>
      <c r="EZ27" s="52">
        <f t="shared" si="75"/>
        <v>6931</v>
      </c>
      <c r="FA27" s="52">
        <f t="shared" si="76"/>
        <v>435</v>
      </c>
      <c r="FB27" s="76">
        <f t="shared" si="77"/>
        <v>6.2761506276150625E-2</v>
      </c>
      <c r="FC27" s="52">
        <v>6931</v>
      </c>
      <c r="FD27" s="52">
        <v>435</v>
      </c>
      <c r="FE27" s="76">
        <f t="shared" si="78"/>
        <v>6.2761506276150625E-2</v>
      </c>
      <c r="FF27" s="52">
        <v>947</v>
      </c>
      <c r="FG27" s="76">
        <f t="shared" si="78"/>
        <v>0.13663252055980379</v>
      </c>
      <c r="FH27" s="52">
        <v>1446</v>
      </c>
      <c r="FI27" s="76">
        <f t="shared" ref="FI27" si="241">FH27/$FC27</f>
        <v>0.20862790362141106</v>
      </c>
      <c r="FJ27" s="52">
        <v>1734</v>
      </c>
      <c r="FK27" s="76">
        <f t="shared" ref="FK27" si="242">FJ27/$FC27</f>
        <v>0.25018034915596593</v>
      </c>
      <c r="FL27" s="52">
        <v>2811</v>
      </c>
      <c r="FM27" s="76">
        <f t="shared" ref="FM27" si="243">FL27/$FC27</f>
        <v>0.40556918193622854</v>
      </c>
      <c r="FN27" s="52">
        <v>753</v>
      </c>
      <c r="FO27" s="76">
        <v>0.35072193758733117</v>
      </c>
      <c r="FP27" s="52">
        <v>2</v>
      </c>
      <c r="FQ27" s="76">
        <v>9.3153237074988359E-4</v>
      </c>
      <c r="FR27" s="52">
        <v>161</v>
      </c>
      <c r="FS27" s="76">
        <v>0.12849162011173185</v>
      </c>
      <c r="FT27" s="51">
        <v>1</v>
      </c>
      <c r="FU27" s="76">
        <v>7.9808459696727857E-4</v>
      </c>
      <c r="FV27" s="52">
        <v>492</v>
      </c>
      <c r="FW27" s="76">
        <v>0.23152941176470587</v>
      </c>
      <c r="FX27" s="52">
        <v>7</v>
      </c>
      <c r="FY27" s="76">
        <v>3.2941176470588237E-3</v>
      </c>
      <c r="FZ27" s="52">
        <v>92</v>
      </c>
      <c r="GA27" s="76">
        <v>5.5555555555555552E-2</v>
      </c>
      <c r="GB27" s="52">
        <v>5</v>
      </c>
      <c r="GC27" s="76">
        <v>3.0193236714975845E-3</v>
      </c>
      <c r="GD27" s="52">
        <v>1498</v>
      </c>
      <c r="GE27" s="65">
        <v>0.20860604372650049</v>
      </c>
      <c r="GF27" s="52">
        <v>15</v>
      </c>
      <c r="GG27" s="65">
        <v>2.0888455646845844E-3</v>
      </c>
      <c r="GH27" s="52">
        <v>4669</v>
      </c>
      <c r="GI27" s="52">
        <v>915</v>
      </c>
      <c r="GJ27" s="76">
        <f t="shared" si="82"/>
        <v>0.19597344185050333</v>
      </c>
      <c r="GK27" s="52">
        <v>409</v>
      </c>
      <c r="GL27" s="76">
        <f t="shared" si="83"/>
        <v>0.44699453551912566</v>
      </c>
      <c r="GM27" s="52">
        <v>437</v>
      </c>
      <c r="GN27" s="76">
        <f t="shared" si="84"/>
        <v>0.47759562841530057</v>
      </c>
      <c r="GO27" s="52">
        <v>3754</v>
      </c>
      <c r="GP27" s="76">
        <f t="shared" si="85"/>
        <v>0.80402655814949664</v>
      </c>
      <c r="GQ27" s="52">
        <v>2972</v>
      </c>
      <c r="GR27" s="76">
        <f t="shared" si="86"/>
        <v>0.79168886521044224</v>
      </c>
      <c r="GS27" s="52">
        <v>745</v>
      </c>
      <c r="GT27" s="76">
        <f t="shared" si="87"/>
        <v>0.19845498135322323</v>
      </c>
    </row>
    <row r="28" spans="1:202" x14ac:dyDescent="0.25">
      <c r="A28" t="s">
        <v>200</v>
      </c>
      <c r="B28" s="69">
        <v>19093</v>
      </c>
      <c r="C28" s="69">
        <v>6111</v>
      </c>
      <c r="D28" s="69">
        <v>4361</v>
      </c>
      <c r="E28" s="69">
        <v>1837</v>
      </c>
      <c r="F28" s="69">
        <v>543</v>
      </c>
      <c r="G28" s="71">
        <f t="shared" si="2"/>
        <v>0.32006494526789925</v>
      </c>
      <c r="H28" s="71">
        <f t="shared" si="3"/>
        <v>0.22840831718430837</v>
      </c>
      <c r="I28" s="71">
        <f t="shared" si="4"/>
        <v>9.6213271879746501E-2</v>
      </c>
      <c r="J28" s="71">
        <f t="shared" si="5"/>
        <v>2.8439742313937044E-2</v>
      </c>
      <c r="K28" s="69">
        <v>2026</v>
      </c>
      <c r="L28" s="72">
        <f t="shared" si="6"/>
        <v>0.46457234579224949</v>
      </c>
      <c r="M28" s="69">
        <v>2335</v>
      </c>
      <c r="N28" s="72">
        <f t="shared" si="7"/>
        <v>0.53542765420775051</v>
      </c>
      <c r="O28" s="75">
        <v>45.3</v>
      </c>
      <c r="P28" s="52">
        <v>8025</v>
      </c>
      <c r="Q28" s="52">
        <v>3976</v>
      </c>
      <c r="R28" s="76">
        <f t="shared" si="8"/>
        <v>0.49545171339563865</v>
      </c>
      <c r="S28" s="52">
        <v>2963</v>
      </c>
      <c r="T28" s="77">
        <f t="shared" si="9"/>
        <v>0.36922118380062308</v>
      </c>
      <c r="U28" s="69">
        <v>2026</v>
      </c>
      <c r="V28" s="52">
        <v>108</v>
      </c>
      <c r="W28" s="76">
        <f t="shared" si="10"/>
        <v>5.3307008884501482E-2</v>
      </c>
      <c r="X28" s="52">
        <v>1457</v>
      </c>
      <c r="Y28" s="78">
        <f t="shared" si="11"/>
        <v>0.71915103652517276</v>
      </c>
      <c r="Z28" s="52">
        <v>59</v>
      </c>
      <c r="AA28" s="76">
        <f t="shared" si="12"/>
        <v>2.9121421520236921E-2</v>
      </c>
      <c r="AB28" s="52">
        <v>230</v>
      </c>
      <c r="AC28" s="76">
        <f t="shared" si="13"/>
        <v>0.11352418558736427</v>
      </c>
      <c r="AD28" s="52">
        <v>172</v>
      </c>
      <c r="AE28" s="76">
        <f t="shared" si="14"/>
        <v>8.489634748272458E-2</v>
      </c>
      <c r="AF28" s="52">
        <v>2335</v>
      </c>
      <c r="AG28" s="52">
        <v>194</v>
      </c>
      <c r="AH28" s="76">
        <f t="shared" si="15"/>
        <v>8.308351177730193E-2</v>
      </c>
      <c r="AI28" s="52">
        <v>1080</v>
      </c>
      <c r="AJ28" s="76">
        <f t="shared" si="16"/>
        <v>0.46252676659528907</v>
      </c>
      <c r="AK28" s="52">
        <v>66</v>
      </c>
      <c r="AL28" s="76">
        <f t="shared" si="17"/>
        <v>2.8265524625267664E-2</v>
      </c>
      <c r="AM28" s="52">
        <v>692</v>
      </c>
      <c r="AN28" s="76">
        <f t="shared" si="18"/>
        <v>0.29635974304068524</v>
      </c>
      <c r="AO28" s="52">
        <v>303</v>
      </c>
      <c r="AP28" s="76">
        <f t="shared" si="19"/>
        <v>0.12976445396145611</v>
      </c>
      <c r="AQ28" s="52">
        <f t="shared" si="20"/>
        <v>4361</v>
      </c>
      <c r="AR28" s="52">
        <f t="shared" si="21"/>
        <v>302</v>
      </c>
      <c r="AS28" s="76">
        <f t="shared" si="22"/>
        <v>6.9250171978903916E-2</v>
      </c>
      <c r="AT28" s="52">
        <f t="shared" si="23"/>
        <v>2537</v>
      </c>
      <c r="AU28" s="76">
        <f t="shared" si="24"/>
        <v>0.58174730566383859</v>
      </c>
      <c r="AV28" s="52">
        <f t="shared" si="25"/>
        <v>125</v>
      </c>
      <c r="AW28" s="76">
        <f t="shared" si="26"/>
        <v>2.8663150653519834E-2</v>
      </c>
      <c r="AX28" s="52">
        <f t="shared" si="27"/>
        <v>922</v>
      </c>
      <c r="AY28" s="76">
        <f t="shared" si="28"/>
        <v>0.21141939922036229</v>
      </c>
      <c r="AZ28" s="52">
        <f t="shared" si="29"/>
        <v>475</v>
      </c>
      <c r="BA28" s="76">
        <f t="shared" si="30"/>
        <v>0.10891997248337537</v>
      </c>
      <c r="BB28" s="61">
        <v>1985</v>
      </c>
      <c r="BC28" s="61">
        <v>515</v>
      </c>
      <c r="BD28" s="80">
        <f t="shared" si="31"/>
        <v>0.25944584382871538</v>
      </c>
      <c r="BE28" s="61">
        <v>2270</v>
      </c>
      <c r="BF28" s="61">
        <v>886</v>
      </c>
      <c r="BG28" s="80">
        <f t="shared" si="0"/>
        <v>0.39030837004405289</v>
      </c>
      <c r="BH28" s="81">
        <f t="shared" si="32"/>
        <v>4255</v>
      </c>
      <c r="BI28" s="81">
        <f t="shared" si="33"/>
        <v>1401</v>
      </c>
      <c r="BJ28" s="82">
        <f t="shared" si="34"/>
        <v>0.32925969447708581</v>
      </c>
      <c r="BK28" s="52">
        <v>4361</v>
      </c>
      <c r="BL28" s="52">
        <v>1128</v>
      </c>
      <c r="BM28" s="76">
        <f t="shared" si="35"/>
        <v>0.25865627149736298</v>
      </c>
      <c r="BN28" s="52">
        <v>2026</v>
      </c>
      <c r="BO28" s="52">
        <v>417</v>
      </c>
      <c r="BP28" s="76">
        <f t="shared" si="36"/>
        <v>0.20582428430404739</v>
      </c>
      <c r="BQ28" s="52">
        <v>2335</v>
      </c>
      <c r="BR28" s="52">
        <v>711</v>
      </c>
      <c r="BS28" s="76">
        <f t="shared" si="37"/>
        <v>0.30449678800856533</v>
      </c>
      <c r="BT28" s="38">
        <v>19220</v>
      </c>
      <c r="BU28" s="38">
        <v>4642</v>
      </c>
      <c r="BV28" s="84">
        <f t="shared" si="38"/>
        <v>0.24151925078043704</v>
      </c>
      <c r="BW28" s="84">
        <f t="shared" si="39"/>
        <v>1</v>
      </c>
      <c r="BX28" s="38">
        <v>17550</v>
      </c>
      <c r="BY28" s="38">
        <v>4507</v>
      </c>
      <c r="BZ28" s="84">
        <f t="shared" si="40"/>
        <v>0.25680911680911683</v>
      </c>
      <c r="CA28" s="84">
        <f t="shared" si="41"/>
        <v>0.97091770788453258</v>
      </c>
      <c r="CB28" s="38">
        <v>153</v>
      </c>
      <c r="CC28" s="38">
        <v>12</v>
      </c>
      <c r="CD28" s="84">
        <f t="shared" si="42"/>
        <v>7.8431372549019607E-2</v>
      </c>
      <c r="CE28" s="84">
        <f t="shared" si="88"/>
        <v>2.5850926324859974E-3</v>
      </c>
      <c r="CF28" s="38">
        <v>83</v>
      </c>
      <c r="CG28" s="38">
        <v>16</v>
      </c>
      <c r="CH28" s="84">
        <f t="shared" si="43"/>
        <v>0.19277108433734941</v>
      </c>
      <c r="CI28" s="84">
        <f t="shared" si="44"/>
        <v>3.4467901766479965E-3</v>
      </c>
      <c r="CJ28" s="38">
        <v>138</v>
      </c>
      <c r="CK28" s="38">
        <v>12</v>
      </c>
      <c r="CL28" s="85">
        <f t="shared" si="45"/>
        <v>8.6956521739130432E-2</v>
      </c>
      <c r="CM28" s="84">
        <f t="shared" si="46"/>
        <v>2.5850926324859974E-3</v>
      </c>
      <c r="CN28" s="38">
        <v>8</v>
      </c>
      <c r="CO28" s="38">
        <v>1</v>
      </c>
      <c r="CP28" s="85">
        <f t="shared" si="47"/>
        <v>0.125</v>
      </c>
      <c r="CQ28" s="84">
        <f t="shared" si="48"/>
        <v>2.1542438604049978E-4</v>
      </c>
      <c r="CR28" s="29">
        <v>356</v>
      </c>
      <c r="CS28" s="29">
        <v>12</v>
      </c>
      <c r="CT28" s="30">
        <f t="shared" si="49"/>
        <v>3.3707865168539325E-2</v>
      </c>
      <c r="CU28" s="30">
        <f t="shared" si="50"/>
        <v>2.5850926324859974E-3</v>
      </c>
      <c r="CV28" s="38">
        <v>202</v>
      </c>
      <c r="CW28" s="38">
        <v>20</v>
      </c>
      <c r="CX28" s="84">
        <f t="shared" si="51"/>
        <v>9.9009900990099015E-2</v>
      </c>
      <c r="CY28" s="84">
        <f t="shared" si="52"/>
        <v>4.3084877208099956E-3</v>
      </c>
      <c r="CZ28" s="38">
        <v>1086</v>
      </c>
      <c r="DA28" s="38">
        <v>74</v>
      </c>
      <c r="DB28" s="84">
        <f t="shared" si="53"/>
        <v>6.8139963167587483E-2</v>
      </c>
      <c r="DC28" s="84">
        <f t="shared" si="89"/>
        <v>1.5941404566996983E-2</v>
      </c>
      <c r="DD28" s="52">
        <v>2026</v>
      </c>
      <c r="DE28" s="52">
        <v>209</v>
      </c>
      <c r="DF28" s="52">
        <v>866</v>
      </c>
      <c r="DG28" s="52">
        <v>460</v>
      </c>
      <c r="DH28" s="52">
        <v>491</v>
      </c>
      <c r="DI28" s="77">
        <f t="shared" si="54"/>
        <v>0.1031589338598223</v>
      </c>
      <c r="DJ28" s="77">
        <f t="shared" si="55"/>
        <v>0.42744323790720634</v>
      </c>
      <c r="DK28" s="77">
        <f t="shared" si="56"/>
        <v>0.46939782823297138</v>
      </c>
      <c r="DL28" s="52">
        <v>2335</v>
      </c>
      <c r="DM28" s="52">
        <v>184</v>
      </c>
      <c r="DN28" s="52">
        <v>1058</v>
      </c>
      <c r="DO28" s="52">
        <v>622</v>
      </c>
      <c r="DP28" s="52">
        <v>471</v>
      </c>
      <c r="DQ28" s="77">
        <f t="shared" si="57"/>
        <v>7.8800856531049249E-2</v>
      </c>
      <c r="DR28" s="77">
        <f t="shared" si="58"/>
        <v>0.45310492505353317</v>
      </c>
      <c r="DS28" s="77">
        <f t="shared" si="59"/>
        <v>0.46809421841541754</v>
      </c>
      <c r="DT28" s="52">
        <f t="shared" si="60"/>
        <v>4361</v>
      </c>
      <c r="DU28" s="52">
        <f t="shared" si="61"/>
        <v>393</v>
      </c>
      <c r="DV28" s="52">
        <f t="shared" si="62"/>
        <v>1924</v>
      </c>
      <c r="DW28" s="52">
        <f t="shared" si="63"/>
        <v>1082</v>
      </c>
      <c r="DX28" s="52">
        <f t="shared" si="64"/>
        <v>962</v>
      </c>
      <c r="DY28" s="76">
        <f t="shared" si="65"/>
        <v>9.0116945654666367E-2</v>
      </c>
      <c r="DZ28" s="76">
        <f t="shared" si="66"/>
        <v>0.44118321485897732</v>
      </c>
      <c r="EA28" s="76">
        <f t="shared" si="67"/>
        <v>0.46869983948635635</v>
      </c>
      <c r="EB28" s="52">
        <v>2728</v>
      </c>
      <c r="EC28" s="51">
        <v>198</v>
      </c>
      <c r="ED28" s="76">
        <f t="shared" si="68"/>
        <v>7.2580645161290328E-2</v>
      </c>
      <c r="EE28" s="52">
        <v>540</v>
      </c>
      <c r="EF28" s="76">
        <f t="shared" si="68"/>
        <v>0.19794721407624633</v>
      </c>
      <c r="EG28" s="52">
        <v>989</v>
      </c>
      <c r="EH28" s="76">
        <f t="shared" ref="EH28" si="244">EG28/$EB28</f>
        <v>0.36253665689149561</v>
      </c>
      <c r="EI28" s="52">
        <v>1343</v>
      </c>
      <c r="EJ28" s="76">
        <f t="shared" ref="EJ28" si="245">EI28/$EB28</f>
        <v>0.49230205278592376</v>
      </c>
      <c r="EK28" s="52">
        <v>1923</v>
      </c>
      <c r="EL28" s="76">
        <f t="shared" ref="EL28" si="246">EK28/$EB28</f>
        <v>0.7049120234604106</v>
      </c>
      <c r="EM28" s="52">
        <v>2178</v>
      </c>
      <c r="EN28" s="76">
        <f t="shared" ref="EN28" si="247">EM28/$EB28</f>
        <v>0.79838709677419351</v>
      </c>
      <c r="EO28" s="87">
        <v>66395</v>
      </c>
      <c r="EP28" s="87">
        <v>56146</v>
      </c>
      <c r="EQ28" s="87">
        <v>75380</v>
      </c>
      <c r="ER28" s="87">
        <v>82904</v>
      </c>
      <c r="ES28" s="87">
        <v>50495</v>
      </c>
      <c r="ET28" s="52">
        <v>1985</v>
      </c>
      <c r="EU28" s="52">
        <v>102</v>
      </c>
      <c r="EV28" s="76">
        <f t="shared" si="73"/>
        <v>5.1385390428211587E-2</v>
      </c>
      <c r="EW28" s="52">
        <v>2270</v>
      </c>
      <c r="EX28" s="52">
        <v>325</v>
      </c>
      <c r="EY28" s="76">
        <f t="shared" si="74"/>
        <v>0.14317180616740088</v>
      </c>
      <c r="EZ28" s="52">
        <f t="shared" si="75"/>
        <v>4255</v>
      </c>
      <c r="FA28" s="52">
        <f t="shared" si="76"/>
        <v>427</v>
      </c>
      <c r="FB28" s="76">
        <f t="shared" si="77"/>
        <v>0.10035252643948296</v>
      </c>
      <c r="FC28" s="52">
        <v>4255</v>
      </c>
      <c r="FD28" s="52">
        <v>427</v>
      </c>
      <c r="FE28" s="76">
        <f t="shared" si="78"/>
        <v>0.10035252643948296</v>
      </c>
      <c r="FF28" s="52">
        <v>839</v>
      </c>
      <c r="FG28" s="76">
        <f t="shared" si="78"/>
        <v>0.19717978848413631</v>
      </c>
      <c r="FH28" s="52">
        <v>1126</v>
      </c>
      <c r="FI28" s="76">
        <f t="shared" ref="FI28" si="248">FH28/$FC28</f>
        <v>0.26462984723854288</v>
      </c>
      <c r="FJ28" s="52">
        <v>1271</v>
      </c>
      <c r="FK28" s="76">
        <f t="shared" ref="FK28" si="249">FJ28/$FC28</f>
        <v>0.29870740305522914</v>
      </c>
      <c r="FL28" s="52">
        <v>1992</v>
      </c>
      <c r="FM28" s="76">
        <f t="shared" ref="FM28" si="250">FL28/$FC28</f>
        <v>0.46815511163337248</v>
      </c>
      <c r="FN28" s="52">
        <v>392</v>
      </c>
      <c r="FO28" s="76">
        <v>0.31037212984956453</v>
      </c>
      <c r="FP28" s="52">
        <v>24</v>
      </c>
      <c r="FQ28" s="76">
        <v>1.9002375296912115E-2</v>
      </c>
      <c r="FR28" s="52">
        <v>89</v>
      </c>
      <c r="FS28" s="76">
        <v>0.11664482306684142</v>
      </c>
      <c r="FT28" s="51">
        <v>0</v>
      </c>
      <c r="FU28" s="76">
        <v>0</v>
      </c>
      <c r="FV28" s="52">
        <v>347</v>
      </c>
      <c r="FW28" s="76">
        <v>0.2751784298176051</v>
      </c>
      <c r="FX28" s="52">
        <v>9</v>
      </c>
      <c r="FY28" s="76">
        <v>7.1371927042030133E-3</v>
      </c>
      <c r="FZ28" s="52">
        <v>47</v>
      </c>
      <c r="GA28" s="76">
        <v>4.3761638733705775E-2</v>
      </c>
      <c r="GB28" s="52">
        <v>1</v>
      </c>
      <c r="GC28" s="76">
        <v>9.3109869646182495E-4</v>
      </c>
      <c r="GD28" s="52">
        <v>875</v>
      </c>
      <c r="GE28" s="65">
        <v>0.20064205457463885</v>
      </c>
      <c r="GF28" s="52">
        <v>34</v>
      </c>
      <c r="GG28" s="65">
        <v>7.7963769777573948E-3</v>
      </c>
      <c r="GH28" s="52">
        <v>2728</v>
      </c>
      <c r="GI28" s="52">
        <v>463</v>
      </c>
      <c r="GJ28" s="76">
        <f t="shared" si="82"/>
        <v>0.16972140762463342</v>
      </c>
      <c r="GK28" s="52">
        <v>143</v>
      </c>
      <c r="GL28" s="76">
        <f t="shared" si="83"/>
        <v>0.30885529157667385</v>
      </c>
      <c r="GM28" s="52">
        <v>245</v>
      </c>
      <c r="GN28" s="76">
        <f t="shared" si="84"/>
        <v>0.52915766738660908</v>
      </c>
      <c r="GO28" s="52">
        <v>2265</v>
      </c>
      <c r="GP28" s="76">
        <f t="shared" si="85"/>
        <v>0.83027859237536661</v>
      </c>
      <c r="GQ28" s="52">
        <v>1674</v>
      </c>
      <c r="GR28" s="76">
        <f t="shared" si="86"/>
        <v>0.73907284768211923</v>
      </c>
      <c r="GS28" s="52">
        <v>578</v>
      </c>
      <c r="GT28" s="76">
        <f t="shared" si="87"/>
        <v>0.25518763796909494</v>
      </c>
    </row>
    <row r="29" spans="1:202" x14ac:dyDescent="0.25">
      <c r="A29" t="s">
        <v>201</v>
      </c>
      <c r="B29" s="69">
        <v>23766</v>
      </c>
      <c r="C29" s="69">
        <v>6517</v>
      </c>
      <c r="D29" s="69">
        <v>4576</v>
      </c>
      <c r="E29" s="69">
        <v>1695</v>
      </c>
      <c r="F29" s="69">
        <v>543</v>
      </c>
      <c r="G29" s="71">
        <f t="shared" si="2"/>
        <v>0.27421526550534375</v>
      </c>
      <c r="H29" s="71">
        <f t="shared" si="3"/>
        <v>0.1925439703778507</v>
      </c>
      <c r="I29" s="71">
        <f t="shared" si="4"/>
        <v>7.1320373643019436E-2</v>
      </c>
      <c r="J29" s="71">
        <f t="shared" si="5"/>
        <v>2.2847765715728351E-2</v>
      </c>
      <c r="K29" s="69">
        <v>2215</v>
      </c>
      <c r="L29" s="72">
        <f t="shared" si="6"/>
        <v>0.48404720279720281</v>
      </c>
      <c r="M29" s="69">
        <v>2361</v>
      </c>
      <c r="N29" s="72">
        <f t="shared" si="7"/>
        <v>0.51595279720279719</v>
      </c>
      <c r="O29" s="75">
        <v>43.5</v>
      </c>
      <c r="P29" s="52">
        <v>9795</v>
      </c>
      <c r="Q29" s="52">
        <v>4457</v>
      </c>
      <c r="R29" s="76">
        <f t="shared" si="8"/>
        <v>0.45502807554874936</v>
      </c>
      <c r="S29" s="52">
        <v>3295</v>
      </c>
      <c r="T29" s="77">
        <f t="shared" si="9"/>
        <v>0.33639612046962736</v>
      </c>
      <c r="U29" s="69">
        <v>2215</v>
      </c>
      <c r="V29" s="52">
        <v>150</v>
      </c>
      <c r="W29" s="76">
        <f t="shared" si="10"/>
        <v>6.772009029345373E-2</v>
      </c>
      <c r="X29" s="52">
        <v>1501</v>
      </c>
      <c r="Y29" s="78">
        <f t="shared" si="11"/>
        <v>0.67765237020316027</v>
      </c>
      <c r="Z29" s="52">
        <v>70</v>
      </c>
      <c r="AA29" s="76">
        <f t="shared" si="12"/>
        <v>3.160270880361174E-2</v>
      </c>
      <c r="AB29" s="52">
        <v>235</v>
      </c>
      <c r="AC29" s="76">
        <f t="shared" si="13"/>
        <v>0.10609480812641084</v>
      </c>
      <c r="AD29" s="52">
        <v>259</v>
      </c>
      <c r="AE29" s="76">
        <f t="shared" si="14"/>
        <v>0.11693002257336343</v>
      </c>
      <c r="AF29" s="52">
        <v>2361</v>
      </c>
      <c r="AG29" s="52">
        <v>100</v>
      </c>
      <c r="AH29" s="76">
        <f t="shared" si="15"/>
        <v>4.2354934349851756E-2</v>
      </c>
      <c r="AI29" s="52">
        <v>1149</v>
      </c>
      <c r="AJ29" s="76">
        <f t="shared" si="16"/>
        <v>0.48665819567979668</v>
      </c>
      <c r="AK29" s="52">
        <v>29</v>
      </c>
      <c r="AL29" s="76">
        <f t="shared" si="17"/>
        <v>1.228293096145701E-2</v>
      </c>
      <c r="AM29" s="52">
        <v>705</v>
      </c>
      <c r="AN29" s="76">
        <f t="shared" si="18"/>
        <v>0.29860228716645487</v>
      </c>
      <c r="AO29" s="52">
        <v>378</v>
      </c>
      <c r="AP29" s="76">
        <f t="shared" si="19"/>
        <v>0.16010165184243966</v>
      </c>
      <c r="AQ29" s="52">
        <f t="shared" si="20"/>
        <v>4576</v>
      </c>
      <c r="AR29" s="52">
        <f t="shared" si="21"/>
        <v>250</v>
      </c>
      <c r="AS29" s="76">
        <f t="shared" si="22"/>
        <v>5.4632867132867136E-2</v>
      </c>
      <c r="AT29" s="52">
        <f t="shared" si="23"/>
        <v>2650</v>
      </c>
      <c r="AU29" s="76">
        <f t="shared" si="24"/>
        <v>0.57910839160839156</v>
      </c>
      <c r="AV29" s="52">
        <f t="shared" si="25"/>
        <v>99</v>
      </c>
      <c r="AW29" s="76">
        <f t="shared" si="26"/>
        <v>2.1634615384615384E-2</v>
      </c>
      <c r="AX29" s="52">
        <f t="shared" si="27"/>
        <v>940</v>
      </c>
      <c r="AY29" s="76">
        <f t="shared" si="28"/>
        <v>0.20541958041958042</v>
      </c>
      <c r="AZ29" s="52">
        <f t="shared" si="29"/>
        <v>637</v>
      </c>
      <c r="BA29" s="76">
        <f t="shared" si="30"/>
        <v>0.13920454545454544</v>
      </c>
      <c r="BB29" s="61">
        <v>2175</v>
      </c>
      <c r="BC29" s="61">
        <v>612</v>
      </c>
      <c r="BD29" s="80">
        <f t="shared" si="31"/>
        <v>0.2813793103448276</v>
      </c>
      <c r="BE29" s="61">
        <v>2281</v>
      </c>
      <c r="BF29" s="61">
        <v>590</v>
      </c>
      <c r="BG29" s="80">
        <f t="shared" si="0"/>
        <v>0.25865848312143797</v>
      </c>
      <c r="BH29" s="81">
        <f t="shared" si="32"/>
        <v>4456</v>
      </c>
      <c r="BI29" s="81">
        <f t="shared" si="33"/>
        <v>1202</v>
      </c>
      <c r="BJ29" s="82">
        <f t="shared" si="34"/>
        <v>0.26974865350089766</v>
      </c>
      <c r="BK29" s="52">
        <v>4576</v>
      </c>
      <c r="BL29" s="52">
        <v>1366</v>
      </c>
      <c r="BM29" s="76">
        <f t="shared" si="35"/>
        <v>0.29851398601398599</v>
      </c>
      <c r="BN29" s="52">
        <v>2215</v>
      </c>
      <c r="BO29" s="52">
        <v>512</v>
      </c>
      <c r="BP29" s="76">
        <f t="shared" si="36"/>
        <v>0.2311512415349887</v>
      </c>
      <c r="BQ29" s="52">
        <v>2361</v>
      </c>
      <c r="BR29" s="52">
        <v>854</v>
      </c>
      <c r="BS29" s="76">
        <f t="shared" si="37"/>
        <v>0.36171113934773402</v>
      </c>
      <c r="BT29" s="38">
        <v>23865</v>
      </c>
      <c r="BU29" s="38">
        <v>4969</v>
      </c>
      <c r="BV29" s="84">
        <f t="shared" si="38"/>
        <v>0.20821286402681752</v>
      </c>
      <c r="BW29" s="84">
        <f t="shared" si="39"/>
        <v>1</v>
      </c>
      <c r="BX29" s="38">
        <v>22503</v>
      </c>
      <c r="BY29" s="38">
        <v>4858</v>
      </c>
      <c r="BZ29" s="84">
        <f t="shared" si="40"/>
        <v>0.21588232680087099</v>
      </c>
      <c r="CA29" s="84">
        <f t="shared" si="41"/>
        <v>0.97766150130811025</v>
      </c>
      <c r="CB29" s="38">
        <v>208</v>
      </c>
      <c r="CC29" s="38">
        <v>10</v>
      </c>
      <c r="CD29" s="84">
        <f t="shared" si="42"/>
        <v>4.807692307692308E-2</v>
      </c>
      <c r="CE29" s="84">
        <f t="shared" si="88"/>
        <v>2.012477359629704E-3</v>
      </c>
      <c r="CF29" s="38">
        <v>53</v>
      </c>
      <c r="CG29" s="38">
        <v>12</v>
      </c>
      <c r="CH29" s="84">
        <f t="shared" si="43"/>
        <v>0.22641509433962265</v>
      </c>
      <c r="CI29" s="84">
        <f t="shared" si="44"/>
        <v>2.4149728315556451E-3</v>
      </c>
      <c r="CJ29" s="38">
        <v>195</v>
      </c>
      <c r="CK29" s="38">
        <v>33</v>
      </c>
      <c r="CL29" s="85">
        <f t="shared" si="45"/>
        <v>0.16923076923076924</v>
      </c>
      <c r="CM29" s="84">
        <f t="shared" si="46"/>
        <v>6.6411752867780241E-3</v>
      </c>
      <c r="CN29" s="38">
        <v>13</v>
      </c>
      <c r="CO29" s="38">
        <v>1</v>
      </c>
      <c r="CP29" s="85">
        <f t="shared" si="47"/>
        <v>7.6923076923076927E-2</v>
      </c>
      <c r="CQ29" s="84">
        <f t="shared" si="48"/>
        <v>2.0124773596297041E-4</v>
      </c>
      <c r="CR29" s="29">
        <v>176</v>
      </c>
      <c r="CS29" s="29">
        <v>0</v>
      </c>
      <c r="CT29" s="30">
        <f t="shared" si="49"/>
        <v>0</v>
      </c>
      <c r="CU29" s="30">
        <f t="shared" si="50"/>
        <v>0</v>
      </c>
      <c r="CV29" s="38">
        <v>350</v>
      </c>
      <c r="CW29" s="38">
        <v>24</v>
      </c>
      <c r="CX29" s="84">
        <f t="shared" si="51"/>
        <v>6.8571428571428575E-2</v>
      </c>
      <c r="CY29" s="84">
        <f t="shared" si="52"/>
        <v>4.8299456631112903E-3</v>
      </c>
      <c r="CZ29" s="38">
        <v>543</v>
      </c>
      <c r="DA29" s="38">
        <v>31</v>
      </c>
      <c r="DB29" s="84">
        <f t="shared" si="53"/>
        <v>5.70902394106814E-2</v>
      </c>
      <c r="DC29" s="84">
        <f t="shared" si="89"/>
        <v>6.238679814852083E-3</v>
      </c>
      <c r="DD29" s="52">
        <v>2215</v>
      </c>
      <c r="DE29" s="52">
        <v>110</v>
      </c>
      <c r="DF29" s="52">
        <v>856</v>
      </c>
      <c r="DG29" s="52">
        <v>564</v>
      </c>
      <c r="DH29" s="52">
        <v>685</v>
      </c>
      <c r="DI29" s="77">
        <f t="shared" si="54"/>
        <v>4.9661399548532728E-2</v>
      </c>
      <c r="DJ29" s="77">
        <f t="shared" si="55"/>
        <v>0.38645598194130926</v>
      </c>
      <c r="DK29" s="77">
        <f t="shared" si="56"/>
        <v>0.56388261851015797</v>
      </c>
      <c r="DL29" s="52">
        <v>2361</v>
      </c>
      <c r="DM29" s="52">
        <v>146</v>
      </c>
      <c r="DN29" s="52">
        <v>1053</v>
      </c>
      <c r="DO29" s="52">
        <v>544</v>
      </c>
      <c r="DP29" s="52">
        <v>618</v>
      </c>
      <c r="DQ29" s="77">
        <f t="shared" si="57"/>
        <v>6.1838204150783567E-2</v>
      </c>
      <c r="DR29" s="77">
        <f t="shared" si="58"/>
        <v>0.44599745870393903</v>
      </c>
      <c r="DS29" s="77">
        <f t="shared" si="59"/>
        <v>0.49216433714527741</v>
      </c>
      <c r="DT29" s="52">
        <f t="shared" si="60"/>
        <v>4576</v>
      </c>
      <c r="DU29" s="52">
        <f t="shared" si="61"/>
        <v>256</v>
      </c>
      <c r="DV29" s="52">
        <f t="shared" si="62"/>
        <v>1909</v>
      </c>
      <c r="DW29" s="52">
        <f t="shared" si="63"/>
        <v>1108</v>
      </c>
      <c r="DX29" s="52">
        <f t="shared" si="64"/>
        <v>1303</v>
      </c>
      <c r="DY29" s="76">
        <f t="shared" si="65"/>
        <v>5.5944055944055944E-2</v>
      </c>
      <c r="DZ29" s="76">
        <f t="shared" si="66"/>
        <v>0.41717657342657344</v>
      </c>
      <c r="EA29" s="76">
        <f t="shared" si="67"/>
        <v>0.52687937062937062</v>
      </c>
      <c r="EB29" s="52">
        <v>3017</v>
      </c>
      <c r="EC29" s="51">
        <v>442</v>
      </c>
      <c r="ED29" s="76">
        <f t="shared" si="68"/>
        <v>0.14650314882333443</v>
      </c>
      <c r="EE29" s="52">
        <v>726</v>
      </c>
      <c r="EF29" s="76">
        <f t="shared" si="68"/>
        <v>0.24063639376864435</v>
      </c>
      <c r="EG29" s="52">
        <v>1005</v>
      </c>
      <c r="EH29" s="76">
        <f t="shared" ref="EH29" si="251">EG29/$EB29</f>
        <v>0.33311236327477628</v>
      </c>
      <c r="EI29" s="52">
        <v>1455</v>
      </c>
      <c r="EJ29" s="76">
        <f t="shared" ref="EJ29" si="252">EI29/$EB29</f>
        <v>0.48226715280079552</v>
      </c>
      <c r="EK29" s="52">
        <v>2039</v>
      </c>
      <c r="EL29" s="76">
        <f t="shared" ref="EL29" si="253">EK29/$EB29</f>
        <v>0.67583692409678486</v>
      </c>
      <c r="EM29" s="52">
        <v>2395</v>
      </c>
      <c r="EN29" s="76">
        <f t="shared" ref="EN29" si="254">EM29/$EB29</f>
        <v>0.79383493536625782</v>
      </c>
      <c r="EO29" s="87">
        <v>79226</v>
      </c>
      <c r="EP29" s="87">
        <v>53929</v>
      </c>
      <c r="EQ29" s="87">
        <v>96607</v>
      </c>
      <c r="ER29" s="87">
        <v>89576</v>
      </c>
      <c r="ES29" s="87">
        <v>52432</v>
      </c>
      <c r="ET29" s="52">
        <v>2175</v>
      </c>
      <c r="EU29" s="52">
        <v>218</v>
      </c>
      <c r="EV29" s="76">
        <f t="shared" si="73"/>
        <v>0.10022988505747127</v>
      </c>
      <c r="EW29" s="52">
        <v>2281</v>
      </c>
      <c r="EX29" s="52">
        <v>285</v>
      </c>
      <c r="EY29" s="76">
        <f t="shared" si="74"/>
        <v>0.12494519947391496</v>
      </c>
      <c r="EZ29" s="52">
        <f t="shared" si="75"/>
        <v>4456</v>
      </c>
      <c r="FA29" s="52">
        <f t="shared" si="76"/>
        <v>503</v>
      </c>
      <c r="FB29" s="76">
        <f t="shared" si="77"/>
        <v>0.11288150807899461</v>
      </c>
      <c r="FC29" s="52">
        <v>4456</v>
      </c>
      <c r="FD29" s="52">
        <v>503</v>
      </c>
      <c r="FE29" s="76">
        <f t="shared" si="78"/>
        <v>0.11288150807899461</v>
      </c>
      <c r="FF29" s="52">
        <v>770</v>
      </c>
      <c r="FG29" s="76">
        <f t="shared" si="78"/>
        <v>0.17280071813285458</v>
      </c>
      <c r="FH29" s="52">
        <v>1080</v>
      </c>
      <c r="FI29" s="76">
        <f t="shared" ref="FI29" si="255">FH29/$FC29</f>
        <v>0.24236983842010773</v>
      </c>
      <c r="FJ29" s="52">
        <v>1229</v>
      </c>
      <c r="FK29" s="76">
        <f t="shared" ref="FK29" si="256">FJ29/$FC29</f>
        <v>0.27580789946140039</v>
      </c>
      <c r="FL29" s="52">
        <v>1843</v>
      </c>
      <c r="FM29" s="76">
        <f t="shared" ref="FM29" si="257">FL29/$FC29</f>
        <v>0.41359964093357271</v>
      </c>
      <c r="FN29" s="52">
        <v>487</v>
      </c>
      <c r="FO29" s="76">
        <v>0.33516861665519615</v>
      </c>
      <c r="FP29" s="52">
        <v>3</v>
      </c>
      <c r="FQ29" s="76">
        <v>2.0646937370956643E-3</v>
      </c>
      <c r="FR29" s="52">
        <v>83</v>
      </c>
      <c r="FS29" s="76">
        <v>0.1089238845144357</v>
      </c>
      <c r="FT29" s="51">
        <v>0</v>
      </c>
      <c r="FU29" s="76">
        <v>0</v>
      </c>
      <c r="FV29" s="52">
        <v>452</v>
      </c>
      <c r="FW29" s="76">
        <v>0.31652661064425769</v>
      </c>
      <c r="FX29" s="52">
        <v>3</v>
      </c>
      <c r="FY29" s="76">
        <v>2.1008403361344537E-3</v>
      </c>
      <c r="FZ29" s="52">
        <v>64</v>
      </c>
      <c r="GA29" s="76">
        <v>6.8595927116827438E-2</v>
      </c>
      <c r="GB29" s="52">
        <v>0</v>
      </c>
      <c r="GC29" s="76">
        <v>0</v>
      </c>
      <c r="GD29" s="52">
        <v>1086</v>
      </c>
      <c r="GE29" s="65">
        <v>0.23732517482517482</v>
      </c>
      <c r="GF29" s="52">
        <v>6</v>
      </c>
      <c r="GG29" s="65">
        <v>1.3111888111888112E-3</v>
      </c>
      <c r="GH29" s="52">
        <v>3017</v>
      </c>
      <c r="GI29" s="52">
        <v>513</v>
      </c>
      <c r="GJ29" s="76">
        <f t="shared" si="82"/>
        <v>0.17003646005966191</v>
      </c>
      <c r="GK29" s="52">
        <v>175</v>
      </c>
      <c r="GL29" s="76">
        <f t="shared" si="83"/>
        <v>0.34113060428849901</v>
      </c>
      <c r="GM29" s="52">
        <v>222</v>
      </c>
      <c r="GN29" s="76">
        <f t="shared" si="84"/>
        <v>0.43274853801169588</v>
      </c>
      <c r="GO29" s="52">
        <v>2504</v>
      </c>
      <c r="GP29" s="76">
        <f t="shared" si="85"/>
        <v>0.82996353994033811</v>
      </c>
      <c r="GQ29" s="52">
        <v>1834</v>
      </c>
      <c r="GR29" s="76">
        <f t="shared" si="86"/>
        <v>0.73242811501597449</v>
      </c>
      <c r="GS29" s="52">
        <v>599</v>
      </c>
      <c r="GT29" s="76">
        <f t="shared" si="87"/>
        <v>0.23921725239616615</v>
      </c>
    </row>
    <row r="30" spans="1:202" x14ac:dyDescent="0.25">
      <c r="A30" t="s">
        <v>202</v>
      </c>
      <c r="B30" s="69">
        <v>6136</v>
      </c>
      <c r="C30" s="69">
        <v>2628</v>
      </c>
      <c r="D30" s="69">
        <v>1933</v>
      </c>
      <c r="E30" s="69">
        <v>840</v>
      </c>
      <c r="F30" s="69">
        <v>174</v>
      </c>
      <c r="G30" s="71">
        <f t="shared" si="2"/>
        <v>0.42829204693611472</v>
      </c>
      <c r="H30" s="71">
        <f t="shared" si="3"/>
        <v>0.31502607561929596</v>
      </c>
      <c r="I30" s="71">
        <f t="shared" si="4"/>
        <v>0.13689700130378096</v>
      </c>
      <c r="J30" s="71">
        <f t="shared" si="5"/>
        <v>2.8357235984354627E-2</v>
      </c>
      <c r="K30" s="69">
        <v>960</v>
      </c>
      <c r="L30" s="72">
        <f t="shared" si="6"/>
        <v>0.49663735126745989</v>
      </c>
      <c r="M30" s="69">
        <v>973</v>
      </c>
      <c r="N30" s="72">
        <f t="shared" si="7"/>
        <v>0.50336264873254011</v>
      </c>
      <c r="O30" s="75">
        <v>56.1</v>
      </c>
      <c r="P30" s="52">
        <v>2941</v>
      </c>
      <c r="Q30" s="52">
        <v>1764</v>
      </c>
      <c r="R30" s="76">
        <f t="shared" si="8"/>
        <v>0.59979598775926557</v>
      </c>
      <c r="S30" s="52">
        <v>1337</v>
      </c>
      <c r="T30" s="77">
        <f t="shared" si="9"/>
        <v>0.45460727643658622</v>
      </c>
      <c r="U30" s="69">
        <v>960</v>
      </c>
      <c r="V30" s="52">
        <v>63</v>
      </c>
      <c r="W30" s="76">
        <f t="shared" si="10"/>
        <v>6.5625000000000003E-2</v>
      </c>
      <c r="X30" s="52">
        <v>683</v>
      </c>
      <c r="Y30" s="78">
        <f t="shared" si="11"/>
        <v>0.7114583333333333</v>
      </c>
      <c r="Z30" s="52">
        <v>18</v>
      </c>
      <c r="AA30" s="76">
        <f t="shared" si="12"/>
        <v>1.8749999999999999E-2</v>
      </c>
      <c r="AB30" s="52">
        <v>73</v>
      </c>
      <c r="AC30" s="76">
        <f t="shared" si="13"/>
        <v>7.604166666666666E-2</v>
      </c>
      <c r="AD30" s="52">
        <v>123</v>
      </c>
      <c r="AE30" s="76">
        <f t="shared" si="14"/>
        <v>0.12812499999999999</v>
      </c>
      <c r="AF30" s="52">
        <v>973</v>
      </c>
      <c r="AG30" s="52">
        <v>23</v>
      </c>
      <c r="AH30" s="76">
        <f t="shared" si="15"/>
        <v>2.3638232271325797E-2</v>
      </c>
      <c r="AI30" s="52">
        <v>514</v>
      </c>
      <c r="AJ30" s="76">
        <f t="shared" si="16"/>
        <v>0.52826310380267216</v>
      </c>
      <c r="AK30" s="52">
        <v>28</v>
      </c>
      <c r="AL30" s="76">
        <f t="shared" si="17"/>
        <v>2.8776978417266189E-2</v>
      </c>
      <c r="AM30" s="52">
        <v>296</v>
      </c>
      <c r="AN30" s="76">
        <f t="shared" si="18"/>
        <v>0.30421377183967113</v>
      </c>
      <c r="AO30" s="52">
        <v>112</v>
      </c>
      <c r="AP30" s="76">
        <f t="shared" si="19"/>
        <v>0.11510791366906475</v>
      </c>
      <c r="AQ30" s="52">
        <f t="shared" si="20"/>
        <v>1933</v>
      </c>
      <c r="AR30" s="52">
        <f t="shared" si="21"/>
        <v>86</v>
      </c>
      <c r="AS30" s="76">
        <f t="shared" si="22"/>
        <v>4.4490429384376619E-2</v>
      </c>
      <c r="AT30" s="52">
        <f t="shared" si="23"/>
        <v>1197</v>
      </c>
      <c r="AU30" s="76">
        <f t="shared" si="24"/>
        <v>0.61924469736161403</v>
      </c>
      <c r="AV30" s="52">
        <f t="shared" si="25"/>
        <v>46</v>
      </c>
      <c r="AW30" s="76">
        <f t="shared" si="26"/>
        <v>2.379720641489912E-2</v>
      </c>
      <c r="AX30" s="52">
        <f t="shared" si="27"/>
        <v>369</v>
      </c>
      <c r="AY30" s="76">
        <f t="shared" si="28"/>
        <v>0.1908949818934299</v>
      </c>
      <c r="AZ30" s="52">
        <f t="shared" si="29"/>
        <v>235</v>
      </c>
      <c r="BA30" s="76">
        <f t="shared" si="30"/>
        <v>0.12157268494568028</v>
      </c>
      <c r="BB30" s="61">
        <v>935</v>
      </c>
      <c r="BC30" s="61">
        <v>275</v>
      </c>
      <c r="BD30" s="80">
        <f t="shared" si="31"/>
        <v>0.29411764705882354</v>
      </c>
      <c r="BE30" s="61">
        <v>919</v>
      </c>
      <c r="BF30" s="61">
        <v>215</v>
      </c>
      <c r="BG30" s="80">
        <f t="shared" si="0"/>
        <v>0.23394994559303592</v>
      </c>
      <c r="BH30" s="81">
        <f t="shared" si="32"/>
        <v>1854</v>
      </c>
      <c r="BI30" s="81">
        <f t="shared" si="33"/>
        <v>490</v>
      </c>
      <c r="BJ30" s="82">
        <f t="shared" si="34"/>
        <v>0.26429341963322545</v>
      </c>
      <c r="BK30" s="52">
        <v>1933</v>
      </c>
      <c r="BL30" s="52">
        <v>486</v>
      </c>
      <c r="BM30" s="76">
        <f t="shared" si="35"/>
        <v>0.25142265907915157</v>
      </c>
      <c r="BN30" s="52">
        <v>960</v>
      </c>
      <c r="BO30" s="52">
        <v>202</v>
      </c>
      <c r="BP30" s="76">
        <f t="shared" si="36"/>
        <v>0.21041666666666667</v>
      </c>
      <c r="BQ30" s="52">
        <v>973</v>
      </c>
      <c r="BR30" s="52">
        <v>284</v>
      </c>
      <c r="BS30" s="76">
        <f t="shared" si="37"/>
        <v>0.29188078108941418</v>
      </c>
      <c r="BT30" s="38">
        <v>6224</v>
      </c>
      <c r="BU30" s="38">
        <v>2067</v>
      </c>
      <c r="BV30" s="84">
        <f t="shared" si="38"/>
        <v>0.33210154241645246</v>
      </c>
      <c r="BW30" s="84">
        <f t="shared" si="39"/>
        <v>1</v>
      </c>
      <c r="BX30" s="38">
        <v>5875</v>
      </c>
      <c r="BY30" s="38">
        <v>2022</v>
      </c>
      <c r="BZ30" s="84">
        <f t="shared" si="40"/>
        <v>0.34417021276595744</v>
      </c>
      <c r="CA30" s="84">
        <f t="shared" si="41"/>
        <v>0.97822931785195932</v>
      </c>
      <c r="CB30" s="38">
        <v>16</v>
      </c>
      <c r="CC30" s="38">
        <v>7</v>
      </c>
      <c r="CD30" s="84">
        <f t="shared" si="42"/>
        <v>0.4375</v>
      </c>
      <c r="CE30" s="84">
        <f t="shared" si="88"/>
        <v>3.386550556361877E-3</v>
      </c>
      <c r="CF30" s="38">
        <v>93</v>
      </c>
      <c r="CG30" s="38">
        <v>8</v>
      </c>
      <c r="CH30" s="84">
        <f t="shared" si="43"/>
        <v>8.6021505376344093E-2</v>
      </c>
      <c r="CI30" s="84">
        <f t="shared" si="44"/>
        <v>3.8703434929850023E-3</v>
      </c>
      <c r="CJ30" s="38">
        <v>22</v>
      </c>
      <c r="CK30" s="38">
        <v>5</v>
      </c>
      <c r="CL30" s="85">
        <f t="shared" si="45"/>
        <v>0.22727272727272727</v>
      </c>
      <c r="CM30" s="84">
        <f t="shared" si="46"/>
        <v>2.4189646831156266E-3</v>
      </c>
      <c r="CN30" s="38">
        <v>0</v>
      </c>
      <c r="CO30" s="38">
        <v>0</v>
      </c>
      <c r="CP30" s="85">
        <v>0</v>
      </c>
      <c r="CQ30" s="84">
        <f t="shared" si="48"/>
        <v>0</v>
      </c>
      <c r="CR30" s="29">
        <v>24</v>
      </c>
      <c r="CS30" s="29">
        <v>0</v>
      </c>
      <c r="CT30" s="30">
        <f t="shared" si="49"/>
        <v>0</v>
      </c>
      <c r="CU30" s="30">
        <f t="shared" si="50"/>
        <v>0</v>
      </c>
      <c r="CV30" s="38">
        <v>115</v>
      </c>
      <c r="CW30" s="38">
        <v>17</v>
      </c>
      <c r="CX30" s="84">
        <f t="shared" si="51"/>
        <v>0.14782608695652175</v>
      </c>
      <c r="CY30" s="84">
        <f t="shared" si="52"/>
        <v>8.2244799225931302E-3</v>
      </c>
      <c r="CZ30" s="38">
        <v>103</v>
      </c>
      <c r="DA30" s="38">
        <v>8</v>
      </c>
      <c r="DB30" s="84">
        <f t="shared" si="53"/>
        <v>7.7669902912621352E-2</v>
      </c>
      <c r="DC30" s="84">
        <f t="shared" si="89"/>
        <v>3.8703434929850023E-3</v>
      </c>
      <c r="DD30" s="52">
        <v>960</v>
      </c>
      <c r="DE30" s="52">
        <v>50</v>
      </c>
      <c r="DF30" s="52">
        <v>301</v>
      </c>
      <c r="DG30" s="52">
        <v>352</v>
      </c>
      <c r="DH30" s="52">
        <v>257</v>
      </c>
      <c r="DI30" s="77">
        <f t="shared" si="54"/>
        <v>5.2083333333333336E-2</v>
      </c>
      <c r="DJ30" s="77">
        <f t="shared" si="55"/>
        <v>0.31354166666666666</v>
      </c>
      <c r="DK30" s="77">
        <f t="shared" si="56"/>
        <v>0.63437500000000002</v>
      </c>
      <c r="DL30" s="52">
        <v>973</v>
      </c>
      <c r="DM30" s="52">
        <v>67</v>
      </c>
      <c r="DN30" s="52">
        <v>385</v>
      </c>
      <c r="DO30" s="52">
        <v>313</v>
      </c>
      <c r="DP30" s="52">
        <v>208</v>
      </c>
      <c r="DQ30" s="77">
        <f t="shared" si="57"/>
        <v>6.8859198355601239E-2</v>
      </c>
      <c r="DR30" s="77">
        <f t="shared" si="58"/>
        <v>0.39568345323741005</v>
      </c>
      <c r="DS30" s="77">
        <f t="shared" si="59"/>
        <v>0.53545734840698866</v>
      </c>
      <c r="DT30" s="52">
        <f t="shared" si="60"/>
        <v>1933</v>
      </c>
      <c r="DU30" s="52">
        <f t="shared" si="61"/>
        <v>117</v>
      </c>
      <c r="DV30" s="52">
        <f t="shared" si="62"/>
        <v>686</v>
      </c>
      <c r="DW30" s="52">
        <f t="shared" si="63"/>
        <v>665</v>
      </c>
      <c r="DX30" s="52">
        <f t="shared" si="64"/>
        <v>465</v>
      </c>
      <c r="DY30" s="76">
        <f t="shared" si="65"/>
        <v>6.0527677185721676E-2</v>
      </c>
      <c r="DZ30" s="76">
        <f t="shared" si="66"/>
        <v>0.35488877392653906</v>
      </c>
      <c r="EA30" s="76">
        <f t="shared" si="67"/>
        <v>0.58458354888773922</v>
      </c>
      <c r="EB30" s="52">
        <v>1208</v>
      </c>
      <c r="EC30" s="51">
        <v>112</v>
      </c>
      <c r="ED30" s="76">
        <f t="shared" si="68"/>
        <v>9.2715231788079472E-2</v>
      </c>
      <c r="EE30" s="52">
        <v>299</v>
      </c>
      <c r="EF30" s="76">
        <f t="shared" si="68"/>
        <v>0.24751655629139072</v>
      </c>
      <c r="EG30" s="52">
        <v>492</v>
      </c>
      <c r="EH30" s="76">
        <f t="shared" ref="EH30" si="258">EG30/$EB30</f>
        <v>0.40728476821192056</v>
      </c>
      <c r="EI30" s="52">
        <v>650</v>
      </c>
      <c r="EJ30" s="76">
        <f t="shared" ref="EJ30" si="259">EI30/$EB30</f>
        <v>0.53807947019867552</v>
      </c>
      <c r="EK30" s="52">
        <v>889</v>
      </c>
      <c r="EL30" s="76">
        <f t="shared" ref="EL30" si="260">EK30/$EB30</f>
        <v>0.73592715231788075</v>
      </c>
      <c r="EM30" s="52">
        <v>1022</v>
      </c>
      <c r="EN30" s="76">
        <f t="shared" ref="EN30" si="261">EM30/$EB30</f>
        <v>0.84602649006622521</v>
      </c>
      <c r="EO30" s="87">
        <v>55777</v>
      </c>
      <c r="EP30" s="87">
        <v>126429</v>
      </c>
      <c r="EQ30" s="87">
        <v>70000</v>
      </c>
      <c r="ER30" s="87">
        <v>56632</v>
      </c>
      <c r="ES30" s="87">
        <v>42708</v>
      </c>
      <c r="ET30" s="52">
        <v>935</v>
      </c>
      <c r="EU30" s="52">
        <v>41</v>
      </c>
      <c r="EV30" s="76">
        <f t="shared" si="73"/>
        <v>4.3850267379679148E-2</v>
      </c>
      <c r="EW30" s="52">
        <v>919</v>
      </c>
      <c r="EX30" s="52">
        <v>74</v>
      </c>
      <c r="EY30" s="76">
        <f t="shared" si="74"/>
        <v>8.0522306855277476E-2</v>
      </c>
      <c r="EZ30" s="52">
        <f t="shared" si="75"/>
        <v>1854</v>
      </c>
      <c r="FA30" s="52">
        <f t="shared" si="76"/>
        <v>115</v>
      </c>
      <c r="FB30" s="76">
        <f t="shared" si="77"/>
        <v>6.2028047464940672E-2</v>
      </c>
      <c r="FC30" s="52">
        <v>1854</v>
      </c>
      <c r="FD30" s="52">
        <v>115</v>
      </c>
      <c r="FE30" s="76">
        <f t="shared" si="78"/>
        <v>6.2028047464940672E-2</v>
      </c>
      <c r="FF30" s="52">
        <v>303</v>
      </c>
      <c r="FG30" s="76">
        <f t="shared" si="78"/>
        <v>0.16343042071197411</v>
      </c>
      <c r="FH30" s="52">
        <v>449</v>
      </c>
      <c r="FI30" s="76">
        <f t="shared" ref="FI30" si="262">FH30/$FC30</f>
        <v>0.24217907227615965</v>
      </c>
      <c r="FJ30" s="52">
        <v>589</v>
      </c>
      <c r="FK30" s="76">
        <f t="shared" ref="FK30" si="263">FJ30/$FC30</f>
        <v>0.31769147788565266</v>
      </c>
      <c r="FL30" s="52">
        <v>886</v>
      </c>
      <c r="FM30" s="76">
        <f t="shared" ref="FM30" si="264">FL30/$FC30</f>
        <v>0.4778856526429342</v>
      </c>
      <c r="FN30" s="52">
        <v>97</v>
      </c>
      <c r="FO30" s="76">
        <v>0.16695352839931152</v>
      </c>
      <c r="FP30" s="52">
        <v>7</v>
      </c>
      <c r="FQ30" s="76">
        <v>1.2048192771084338E-2</v>
      </c>
      <c r="FR30" s="52">
        <v>26</v>
      </c>
      <c r="FS30" s="76">
        <v>6.860158311345646E-2</v>
      </c>
      <c r="FT30" s="51">
        <v>0</v>
      </c>
      <c r="FU30" s="76">
        <v>0</v>
      </c>
      <c r="FV30" s="52">
        <v>118</v>
      </c>
      <c r="FW30" s="76">
        <v>0.23046875</v>
      </c>
      <c r="FX30" s="52">
        <v>1</v>
      </c>
      <c r="FY30" s="76">
        <v>1.953125E-3</v>
      </c>
      <c r="FZ30" s="52">
        <v>36</v>
      </c>
      <c r="GA30" s="76">
        <v>7.8091106290672452E-2</v>
      </c>
      <c r="GB30" s="52">
        <v>0</v>
      </c>
      <c r="GC30" s="76">
        <v>0</v>
      </c>
      <c r="GD30" s="52">
        <v>277</v>
      </c>
      <c r="GE30" s="65">
        <v>0.14330056906363167</v>
      </c>
      <c r="GF30" s="52">
        <v>8</v>
      </c>
      <c r="GG30" s="65">
        <v>4.1386445938954991E-3</v>
      </c>
      <c r="GH30" s="52">
        <v>1208</v>
      </c>
      <c r="GI30" s="52">
        <v>136</v>
      </c>
      <c r="GJ30" s="76">
        <f t="shared" si="82"/>
        <v>0.11258278145695365</v>
      </c>
      <c r="GK30" s="52">
        <v>53</v>
      </c>
      <c r="GL30" s="76">
        <f t="shared" si="83"/>
        <v>0.38970588235294118</v>
      </c>
      <c r="GM30" s="52">
        <v>65</v>
      </c>
      <c r="GN30" s="76">
        <f t="shared" si="84"/>
        <v>0.47794117647058826</v>
      </c>
      <c r="GO30" s="52">
        <v>1072</v>
      </c>
      <c r="GP30" s="76">
        <f t="shared" si="85"/>
        <v>0.88741721854304634</v>
      </c>
      <c r="GQ30" s="52">
        <v>833</v>
      </c>
      <c r="GR30" s="76">
        <f t="shared" si="86"/>
        <v>0.77705223880597019</v>
      </c>
      <c r="GS30" s="52">
        <v>237</v>
      </c>
      <c r="GT30" s="76">
        <f t="shared" si="87"/>
        <v>0.22108208955223882</v>
      </c>
    </row>
    <row r="31" spans="1:202" x14ac:dyDescent="0.25">
      <c r="A31" t="s">
        <v>203</v>
      </c>
      <c r="B31" s="69">
        <v>20958</v>
      </c>
      <c r="C31" s="69">
        <v>5784</v>
      </c>
      <c r="D31" s="69">
        <v>4056</v>
      </c>
      <c r="E31" s="69">
        <v>1672</v>
      </c>
      <c r="F31" s="69">
        <v>399</v>
      </c>
      <c r="G31" s="71">
        <f t="shared" si="2"/>
        <v>0.27598053249355853</v>
      </c>
      <c r="H31" s="71">
        <f t="shared" si="3"/>
        <v>0.19352991697681077</v>
      </c>
      <c r="I31" s="71">
        <f t="shared" si="4"/>
        <v>7.9778604828705024E-2</v>
      </c>
      <c r="J31" s="71">
        <f t="shared" si="5"/>
        <v>1.9038076152304611E-2</v>
      </c>
      <c r="K31" s="69">
        <v>1995</v>
      </c>
      <c r="L31" s="72">
        <f t="shared" si="6"/>
        <v>0.49186390532544377</v>
      </c>
      <c r="M31" s="69">
        <v>2061</v>
      </c>
      <c r="N31" s="72">
        <f t="shared" si="7"/>
        <v>0.50813609467455623</v>
      </c>
      <c r="O31" s="75">
        <v>42.2</v>
      </c>
      <c r="P31" s="52">
        <v>7990</v>
      </c>
      <c r="Q31" s="52">
        <v>3833</v>
      </c>
      <c r="R31" s="76">
        <f t="shared" si="8"/>
        <v>0.47972465581977469</v>
      </c>
      <c r="S31" s="52">
        <v>2839</v>
      </c>
      <c r="T31" s="77">
        <f t="shared" si="9"/>
        <v>0.35531914893617023</v>
      </c>
      <c r="U31" s="69">
        <v>1995</v>
      </c>
      <c r="V31" s="52">
        <v>114</v>
      </c>
      <c r="W31" s="76">
        <f t="shared" si="10"/>
        <v>5.7142857142857141E-2</v>
      </c>
      <c r="X31" s="52">
        <v>1313</v>
      </c>
      <c r="Y31" s="78">
        <f t="shared" si="11"/>
        <v>0.65814536340852126</v>
      </c>
      <c r="Z31" s="52">
        <v>32</v>
      </c>
      <c r="AA31" s="76">
        <f t="shared" si="12"/>
        <v>1.6040100250626566E-2</v>
      </c>
      <c r="AB31" s="52">
        <v>265</v>
      </c>
      <c r="AC31" s="76">
        <f t="shared" si="13"/>
        <v>0.13283208020050125</v>
      </c>
      <c r="AD31" s="52">
        <v>271</v>
      </c>
      <c r="AE31" s="76">
        <f t="shared" si="14"/>
        <v>0.13583959899749373</v>
      </c>
      <c r="AF31" s="52">
        <v>2061</v>
      </c>
      <c r="AG31" s="52">
        <v>31</v>
      </c>
      <c r="AH31" s="76">
        <f t="shared" si="15"/>
        <v>1.5041242115477924E-2</v>
      </c>
      <c r="AI31" s="52">
        <v>933</v>
      </c>
      <c r="AJ31" s="76">
        <f t="shared" si="16"/>
        <v>0.45269286754002913</v>
      </c>
      <c r="AK31" s="52">
        <v>46</v>
      </c>
      <c r="AL31" s="76">
        <f t="shared" si="17"/>
        <v>2.2319262493934983E-2</v>
      </c>
      <c r="AM31" s="52">
        <v>691</v>
      </c>
      <c r="AN31" s="76">
        <f t="shared" si="18"/>
        <v>0.33527413876758855</v>
      </c>
      <c r="AO31" s="52">
        <v>360</v>
      </c>
      <c r="AP31" s="76">
        <f t="shared" si="19"/>
        <v>0.17467248908296942</v>
      </c>
      <c r="AQ31" s="52">
        <f t="shared" si="20"/>
        <v>4056</v>
      </c>
      <c r="AR31" s="52">
        <f t="shared" si="21"/>
        <v>145</v>
      </c>
      <c r="AS31" s="76">
        <f t="shared" si="22"/>
        <v>3.5749506903353059E-2</v>
      </c>
      <c r="AT31" s="52">
        <f t="shared" si="23"/>
        <v>2246</v>
      </c>
      <c r="AU31" s="76">
        <f t="shared" si="24"/>
        <v>0.55374753451676528</v>
      </c>
      <c r="AV31" s="52">
        <f t="shared" si="25"/>
        <v>78</v>
      </c>
      <c r="AW31" s="76">
        <f t="shared" si="26"/>
        <v>1.9230769230769232E-2</v>
      </c>
      <c r="AX31" s="52">
        <f t="shared" si="27"/>
        <v>956</v>
      </c>
      <c r="AY31" s="76">
        <f t="shared" si="28"/>
        <v>0.23570019723865879</v>
      </c>
      <c r="AZ31" s="52">
        <f t="shared" si="29"/>
        <v>631</v>
      </c>
      <c r="BA31" s="76">
        <f t="shared" si="30"/>
        <v>0.15557199211045364</v>
      </c>
      <c r="BB31" s="61">
        <v>1918</v>
      </c>
      <c r="BC31" s="61">
        <v>674</v>
      </c>
      <c r="BD31" s="80">
        <f t="shared" si="31"/>
        <v>0.35140771637122004</v>
      </c>
      <c r="BE31" s="61">
        <v>1993</v>
      </c>
      <c r="BF31" s="61">
        <v>565</v>
      </c>
      <c r="BG31" s="80">
        <f t="shared" si="0"/>
        <v>0.28349222277972908</v>
      </c>
      <c r="BH31" s="81">
        <f t="shared" si="32"/>
        <v>3911</v>
      </c>
      <c r="BI31" s="81">
        <f t="shared" si="33"/>
        <v>1239</v>
      </c>
      <c r="BJ31" s="82">
        <f t="shared" si="34"/>
        <v>0.31679877269240603</v>
      </c>
      <c r="BK31" s="52">
        <v>4056</v>
      </c>
      <c r="BL31" s="52">
        <v>1126</v>
      </c>
      <c r="BM31" s="76">
        <f t="shared" si="35"/>
        <v>0.27761341222879682</v>
      </c>
      <c r="BN31" s="52">
        <v>1995</v>
      </c>
      <c r="BO31" s="52">
        <v>449</v>
      </c>
      <c r="BP31" s="76">
        <f t="shared" si="36"/>
        <v>0.22506265664160402</v>
      </c>
      <c r="BQ31" s="52">
        <v>2061</v>
      </c>
      <c r="BR31" s="52">
        <v>677</v>
      </c>
      <c r="BS31" s="76">
        <f t="shared" si="37"/>
        <v>0.32848131974769529</v>
      </c>
      <c r="BT31" s="38">
        <v>20836</v>
      </c>
      <c r="BU31" s="38">
        <v>4294</v>
      </c>
      <c r="BV31" s="84">
        <f t="shared" si="38"/>
        <v>0.20608562104050682</v>
      </c>
      <c r="BW31" s="84">
        <f t="shared" si="39"/>
        <v>1</v>
      </c>
      <c r="BX31" s="38">
        <v>17899</v>
      </c>
      <c r="BY31" s="38">
        <v>4047</v>
      </c>
      <c r="BZ31" s="84">
        <f t="shared" si="40"/>
        <v>0.22610201687245096</v>
      </c>
      <c r="CA31" s="84">
        <f t="shared" si="41"/>
        <v>0.94247787610619471</v>
      </c>
      <c r="CB31" s="38">
        <v>452</v>
      </c>
      <c r="CC31" s="38">
        <v>14</v>
      </c>
      <c r="CD31" s="84">
        <f t="shared" si="42"/>
        <v>3.0973451327433628E-2</v>
      </c>
      <c r="CE31" s="84">
        <f t="shared" si="88"/>
        <v>3.2603632976245926E-3</v>
      </c>
      <c r="CF31" s="38">
        <v>1214</v>
      </c>
      <c r="CG31" s="38">
        <v>161</v>
      </c>
      <c r="CH31" s="84">
        <f t="shared" si="43"/>
        <v>0.13261943986820429</v>
      </c>
      <c r="CI31" s="84">
        <f t="shared" si="44"/>
        <v>3.7494177922682816E-2</v>
      </c>
      <c r="CJ31" s="38">
        <v>105</v>
      </c>
      <c r="CK31" s="38">
        <v>9</v>
      </c>
      <c r="CL31" s="85">
        <f t="shared" si="45"/>
        <v>8.5714285714285715E-2</v>
      </c>
      <c r="CM31" s="84">
        <f t="shared" si="46"/>
        <v>2.0959478341872379E-3</v>
      </c>
      <c r="CN31" s="38">
        <v>21</v>
      </c>
      <c r="CO31" s="38">
        <v>1</v>
      </c>
      <c r="CP31" s="85">
        <f t="shared" si="47"/>
        <v>4.7619047619047616E-2</v>
      </c>
      <c r="CQ31" s="84">
        <f t="shared" si="48"/>
        <v>2.328830926874709E-4</v>
      </c>
      <c r="CR31" s="29">
        <v>138</v>
      </c>
      <c r="CS31" s="29">
        <v>2</v>
      </c>
      <c r="CT31" s="30">
        <f t="shared" si="49"/>
        <v>1.4492753623188406E-2</v>
      </c>
      <c r="CU31" s="30">
        <f t="shared" si="50"/>
        <v>4.657661853749418E-4</v>
      </c>
      <c r="CV31" s="38">
        <v>356</v>
      </c>
      <c r="CW31" s="38">
        <v>18</v>
      </c>
      <c r="CX31" s="84">
        <f t="shared" si="51"/>
        <v>5.0561797752808987E-2</v>
      </c>
      <c r="CY31" s="84">
        <f t="shared" si="52"/>
        <v>4.1918956683744757E-3</v>
      </c>
      <c r="CZ31" s="38">
        <v>789</v>
      </c>
      <c r="DA31" s="38">
        <v>44</v>
      </c>
      <c r="DB31" s="84">
        <f t="shared" si="53"/>
        <v>5.5766793409378963E-2</v>
      </c>
      <c r="DC31" s="84">
        <f t="shared" si="89"/>
        <v>1.0246856078248719E-2</v>
      </c>
      <c r="DD31" s="52">
        <v>1995</v>
      </c>
      <c r="DE31" s="52">
        <v>194</v>
      </c>
      <c r="DF31" s="52">
        <v>967</v>
      </c>
      <c r="DG31" s="52">
        <v>484</v>
      </c>
      <c r="DH31" s="52">
        <v>350</v>
      </c>
      <c r="DI31" s="77">
        <f t="shared" si="54"/>
        <v>9.7243107769423562E-2</v>
      </c>
      <c r="DJ31" s="77">
        <f t="shared" si="55"/>
        <v>0.48471177944862154</v>
      </c>
      <c r="DK31" s="77">
        <f t="shared" si="56"/>
        <v>0.41804511278195489</v>
      </c>
      <c r="DL31" s="52">
        <v>2061</v>
      </c>
      <c r="DM31" s="52">
        <v>148</v>
      </c>
      <c r="DN31" s="52">
        <v>1010</v>
      </c>
      <c r="DO31" s="52">
        <v>573</v>
      </c>
      <c r="DP31" s="52">
        <v>330</v>
      </c>
      <c r="DQ31" s="77">
        <f t="shared" si="57"/>
        <v>7.1809801067442988E-2</v>
      </c>
      <c r="DR31" s="77">
        <f t="shared" si="58"/>
        <v>0.490053372149442</v>
      </c>
      <c r="DS31" s="77">
        <f t="shared" si="59"/>
        <v>0.438136826783115</v>
      </c>
      <c r="DT31" s="52">
        <f t="shared" si="60"/>
        <v>4056</v>
      </c>
      <c r="DU31" s="52">
        <f t="shared" si="61"/>
        <v>342</v>
      </c>
      <c r="DV31" s="52">
        <f t="shared" si="62"/>
        <v>1977</v>
      </c>
      <c r="DW31" s="52">
        <f t="shared" si="63"/>
        <v>1057</v>
      </c>
      <c r="DX31" s="52">
        <f t="shared" si="64"/>
        <v>680</v>
      </c>
      <c r="DY31" s="76">
        <f t="shared" si="65"/>
        <v>8.4319526627218935E-2</v>
      </c>
      <c r="DZ31" s="76">
        <f t="shared" si="66"/>
        <v>0.4874260355029586</v>
      </c>
      <c r="EA31" s="76">
        <f t="shared" si="67"/>
        <v>0.42825443786982248</v>
      </c>
      <c r="EB31" s="52">
        <v>2516</v>
      </c>
      <c r="EC31" s="51">
        <v>289</v>
      </c>
      <c r="ED31" s="76">
        <f t="shared" si="68"/>
        <v>0.11486486486486487</v>
      </c>
      <c r="EE31" s="52">
        <v>705</v>
      </c>
      <c r="EF31" s="76">
        <f t="shared" si="68"/>
        <v>0.2802066772655008</v>
      </c>
      <c r="EG31" s="52">
        <v>976</v>
      </c>
      <c r="EH31" s="76">
        <f t="shared" ref="EH31" si="265">EG31/$EB31</f>
        <v>0.38791732909379967</v>
      </c>
      <c r="EI31" s="52">
        <v>1283</v>
      </c>
      <c r="EJ31" s="76">
        <f t="shared" ref="EJ31" si="266">EI31/$EB31</f>
        <v>0.50993640699523057</v>
      </c>
      <c r="EK31" s="52">
        <v>1829</v>
      </c>
      <c r="EL31" s="76">
        <f t="shared" ref="EL31" si="267">EK31/$EB31</f>
        <v>0.72694753577106519</v>
      </c>
      <c r="EM31" s="52">
        <v>2138</v>
      </c>
      <c r="EN31" s="76">
        <f t="shared" ref="EN31" si="268">EM31/$EB31</f>
        <v>0.84976152623211443</v>
      </c>
      <c r="EO31" s="87">
        <v>64630</v>
      </c>
      <c r="EP31" s="87" t="s">
        <v>330</v>
      </c>
      <c r="EQ31" s="87">
        <v>72500</v>
      </c>
      <c r="ER31" s="87">
        <v>72170</v>
      </c>
      <c r="ES31" s="87">
        <v>47596</v>
      </c>
      <c r="ET31" s="52">
        <v>1918</v>
      </c>
      <c r="EU31" s="52">
        <v>127</v>
      </c>
      <c r="EV31" s="76">
        <f t="shared" si="73"/>
        <v>6.6214807090719502E-2</v>
      </c>
      <c r="EW31" s="52">
        <v>1993</v>
      </c>
      <c r="EX31" s="52">
        <v>237</v>
      </c>
      <c r="EY31" s="76">
        <f t="shared" si="74"/>
        <v>0.11891620672353237</v>
      </c>
      <c r="EZ31" s="52">
        <f t="shared" si="75"/>
        <v>3911</v>
      </c>
      <c r="FA31" s="52">
        <f t="shared" si="76"/>
        <v>364</v>
      </c>
      <c r="FB31" s="76">
        <f t="shared" si="77"/>
        <v>9.3070825875735105E-2</v>
      </c>
      <c r="FC31" s="52">
        <v>3911</v>
      </c>
      <c r="FD31" s="52">
        <v>364</v>
      </c>
      <c r="FE31" s="76">
        <f t="shared" si="78"/>
        <v>9.3070825875735105E-2</v>
      </c>
      <c r="FF31" s="52">
        <v>795</v>
      </c>
      <c r="FG31" s="76">
        <f t="shared" si="78"/>
        <v>0.2032728202505753</v>
      </c>
      <c r="FH31" s="52">
        <v>1121</v>
      </c>
      <c r="FI31" s="76">
        <f t="shared" ref="FI31" si="269">FH31/$FC31</f>
        <v>0.28662746100741499</v>
      </c>
      <c r="FJ31" s="52">
        <v>1292</v>
      </c>
      <c r="FK31" s="76">
        <f t="shared" ref="FK31" si="270">FJ31/$FC31</f>
        <v>0.33035029404244437</v>
      </c>
      <c r="FL31" s="52">
        <v>1921</v>
      </c>
      <c r="FM31" s="76">
        <f t="shared" ref="FM31" si="271">FL31/$FC31</f>
        <v>0.49117872666837126</v>
      </c>
      <c r="FN31" s="52">
        <v>280</v>
      </c>
      <c r="FO31" s="76">
        <v>0.22617124394184168</v>
      </c>
      <c r="FP31" s="52">
        <v>0</v>
      </c>
      <c r="FQ31" s="76">
        <v>0</v>
      </c>
      <c r="FR31" s="52">
        <v>109</v>
      </c>
      <c r="FS31" s="76">
        <v>0.14398943196829592</v>
      </c>
      <c r="FT31" s="51">
        <v>0</v>
      </c>
      <c r="FU31" s="76">
        <v>0</v>
      </c>
      <c r="FV31" s="52">
        <v>228</v>
      </c>
      <c r="FW31" s="76">
        <v>0.19895287958115182</v>
      </c>
      <c r="FX31" s="52">
        <v>0</v>
      </c>
      <c r="FY31" s="76">
        <v>0</v>
      </c>
      <c r="FZ31" s="52">
        <v>19</v>
      </c>
      <c r="GA31" s="76">
        <v>2.0765027322404372E-2</v>
      </c>
      <c r="GB31" s="52">
        <v>0</v>
      </c>
      <c r="GC31" s="76">
        <v>0</v>
      </c>
      <c r="GD31" s="52">
        <v>636</v>
      </c>
      <c r="GE31" s="65">
        <v>0.15680473372781065</v>
      </c>
      <c r="GF31" s="52">
        <v>0</v>
      </c>
      <c r="GG31" s="65">
        <v>0</v>
      </c>
      <c r="GH31" s="52">
        <v>2516</v>
      </c>
      <c r="GI31" s="52">
        <v>493</v>
      </c>
      <c r="GJ31" s="76">
        <f t="shared" si="82"/>
        <v>0.19594594594594594</v>
      </c>
      <c r="GK31" s="52">
        <v>130</v>
      </c>
      <c r="GL31" s="76">
        <f t="shared" si="83"/>
        <v>0.26369168356997974</v>
      </c>
      <c r="GM31" s="52">
        <v>227</v>
      </c>
      <c r="GN31" s="76">
        <f t="shared" si="84"/>
        <v>0.46044624746450302</v>
      </c>
      <c r="GO31" s="52">
        <v>2023</v>
      </c>
      <c r="GP31" s="76">
        <f t="shared" si="85"/>
        <v>0.80405405405405406</v>
      </c>
      <c r="GQ31" s="52">
        <v>1315</v>
      </c>
      <c r="GR31" s="76">
        <f t="shared" si="86"/>
        <v>0.65002471576866039</v>
      </c>
      <c r="GS31" s="52">
        <v>700</v>
      </c>
      <c r="GT31" s="76">
        <f t="shared" si="87"/>
        <v>0.34602076124567471</v>
      </c>
    </row>
    <row r="32" spans="1:202" x14ac:dyDescent="0.25">
      <c r="A32" t="s">
        <v>204</v>
      </c>
      <c r="B32" s="69">
        <v>85932</v>
      </c>
      <c r="C32" s="69">
        <v>21443</v>
      </c>
      <c r="D32" s="69">
        <v>15142</v>
      </c>
      <c r="E32" s="69">
        <v>5922</v>
      </c>
      <c r="F32" s="69">
        <v>1308</v>
      </c>
      <c r="G32" s="71">
        <f t="shared" si="2"/>
        <v>0.24953451566354792</v>
      </c>
      <c r="H32" s="71">
        <f t="shared" si="3"/>
        <v>0.17620909556393427</v>
      </c>
      <c r="I32" s="71">
        <f t="shared" si="4"/>
        <v>6.89149560117302E-2</v>
      </c>
      <c r="J32" s="71">
        <f t="shared" si="5"/>
        <v>1.5221337801982964E-2</v>
      </c>
      <c r="K32" s="69">
        <v>7090</v>
      </c>
      <c r="L32" s="72">
        <f t="shared" si="6"/>
        <v>0.46823405098401799</v>
      </c>
      <c r="M32" s="69">
        <v>8052</v>
      </c>
      <c r="N32" s="72">
        <f t="shared" si="7"/>
        <v>0.53176594901598206</v>
      </c>
      <c r="O32" s="75">
        <v>41.5</v>
      </c>
      <c r="P32" s="52">
        <v>34102</v>
      </c>
      <c r="Q32" s="52">
        <v>14778</v>
      </c>
      <c r="R32" s="76">
        <f t="shared" si="8"/>
        <v>0.43334701777021878</v>
      </c>
      <c r="S32" s="52">
        <v>10725</v>
      </c>
      <c r="T32" s="77">
        <f t="shared" si="9"/>
        <v>0.31449768342032725</v>
      </c>
      <c r="U32" s="69">
        <v>7090</v>
      </c>
      <c r="V32" s="52">
        <v>486</v>
      </c>
      <c r="W32" s="76">
        <f t="shared" si="10"/>
        <v>6.8547249647390687E-2</v>
      </c>
      <c r="X32" s="52">
        <v>4726</v>
      </c>
      <c r="Y32" s="78">
        <f t="shared" si="11"/>
        <v>0.66657263751763052</v>
      </c>
      <c r="Z32" s="52">
        <v>300</v>
      </c>
      <c r="AA32" s="76">
        <f t="shared" si="12"/>
        <v>4.2313117066290547E-2</v>
      </c>
      <c r="AB32" s="52">
        <v>777</v>
      </c>
      <c r="AC32" s="76">
        <f t="shared" si="13"/>
        <v>0.10959097320169252</v>
      </c>
      <c r="AD32" s="52">
        <v>801</v>
      </c>
      <c r="AE32" s="76">
        <f t="shared" si="14"/>
        <v>0.11297602256699577</v>
      </c>
      <c r="AF32" s="52">
        <v>8052</v>
      </c>
      <c r="AG32" s="52">
        <v>348</v>
      </c>
      <c r="AH32" s="76">
        <f t="shared" si="15"/>
        <v>4.3219076005961254E-2</v>
      </c>
      <c r="AI32" s="52">
        <v>4179</v>
      </c>
      <c r="AJ32" s="76">
        <f t="shared" si="16"/>
        <v>0.51900149031296572</v>
      </c>
      <c r="AK32" s="52">
        <v>154</v>
      </c>
      <c r="AL32" s="76">
        <f t="shared" si="17"/>
        <v>1.912568306010929E-2</v>
      </c>
      <c r="AM32" s="52">
        <v>2327</v>
      </c>
      <c r="AN32" s="76">
        <f t="shared" si="18"/>
        <v>0.28899652260307995</v>
      </c>
      <c r="AO32" s="52">
        <v>1044</v>
      </c>
      <c r="AP32" s="76">
        <f t="shared" si="19"/>
        <v>0.12965722801788376</v>
      </c>
      <c r="AQ32" s="52">
        <f t="shared" si="20"/>
        <v>15142</v>
      </c>
      <c r="AR32" s="52">
        <f t="shared" si="21"/>
        <v>834</v>
      </c>
      <c r="AS32" s="76">
        <f t="shared" si="22"/>
        <v>5.5078589354114381E-2</v>
      </c>
      <c r="AT32" s="52">
        <f t="shared" si="23"/>
        <v>8905</v>
      </c>
      <c r="AU32" s="76">
        <f t="shared" si="24"/>
        <v>0.58809932637696472</v>
      </c>
      <c r="AV32" s="52">
        <f t="shared" si="25"/>
        <v>454</v>
      </c>
      <c r="AW32" s="76">
        <f t="shared" si="26"/>
        <v>2.9982829216748118E-2</v>
      </c>
      <c r="AX32" s="52">
        <f t="shared" si="27"/>
        <v>3104</v>
      </c>
      <c r="AY32" s="76">
        <f t="shared" si="28"/>
        <v>0.20499273543785498</v>
      </c>
      <c r="AZ32" s="52">
        <f t="shared" si="29"/>
        <v>1845</v>
      </c>
      <c r="BA32" s="76">
        <f t="shared" si="30"/>
        <v>0.12184651961431779</v>
      </c>
      <c r="BB32" s="61">
        <v>7018</v>
      </c>
      <c r="BC32" s="61">
        <v>1937</v>
      </c>
      <c r="BD32" s="80">
        <f t="shared" si="31"/>
        <v>0.27600455970361926</v>
      </c>
      <c r="BE32" s="61">
        <v>7941</v>
      </c>
      <c r="BF32" s="61">
        <v>1910</v>
      </c>
      <c r="BG32" s="80">
        <f t="shared" si="0"/>
        <v>0.24052386349326282</v>
      </c>
      <c r="BH32" s="81">
        <f t="shared" si="32"/>
        <v>14959</v>
      </c>
      <c r="BI32" s="81">
        <f t="shared" si="33"/>
        <v>3847</v>
      </c>
      <c r="BJ32" s="82">
        <f t="shared" si="34"/>
        <v>0.25716959689818836</v>
      </c>
      <c r="BK32" s="52">
        <v>15142</v>
      </c>
      <c r="BL32" s="52">
        <v>4363</v>
      </c>
      <c r="BM32" s="76">
        <f t="shared" si="35"/>
        <v>0.28813895126139216</v>
      </c>
      <c r="BN32" s="52">
        <v>7090</v>
      </c>
      <c r="BO32" s="52">
        <v>1614</v>
      </c>
      <c r="BP32" s="76">
        <f t="shared" si="36"/>
        <v>0.22764456981664316</v>
      </c>
      <c r="BQ32" s="52">
        <v>8052</v>
      </c>
      <c r="BR32" s="52">
        <v>2749</v>
      </c>
      <c r="BS32" s="76">
        <f t="shared" si="37"/>
        <v>0.3414058618976652</v>
      </c>
      <c r="BT32" s="38">
        <v>85784</v>
      </c>
      <c r="BU32" s="38">
        <v>16286</v>
      </c>
      <c r="BV32" s="84">
        <f t="shared" si="38"/>
        <v>0.18984892287606081</v>
      </c>
      <c r="BW32" s="84">
        <f t="shared" si="39"/>
        <v>1</v>
      </c>
      <c r="BX32" s="38">
        <v>76005</v>
      </c>
      <c r="BY32" s="38">
        <v>15764</v>
      </c>
      <c r="BZ32" s="84">
        <f t="shared" si="40"/>
        <v>0.2074074074074074</v>
      </c>
      <c r="CA32" s="84">
        <f t="shared" si="41"/>
        <v>0.96794793073805718</v>
      </c>
      <c r="CB32" s="38">
        <v>925</v>
      </c>
      <c r="CC32" s="38">
        <v>46</v>
      </c>
      <c r="CD32" s="84">
        <f t="shared" si="42"/>
        <v>4.9729729729729728E-2</v>
      </c>
      <c r="CE32" s="84">
        <f t="shared" si="88"/>
        <v>2.8245118506692863E-3</v>
      </c>
      <c r="CF32" s="38">
        <v>275</v>
      </c>
      <c r="CG32" s="38">
        <v>46</v>
      </c>
      <c r="CH32" s="84">
        <f t="shared" si="43"/>
        <v>0.16727272727272727</v>
      </c>
      <c r="CI32" s="84">
        <f t="shared" si="44"/>
        <v>2.8245118506692863E-3</v>
      </c>
      <c r="CJ32" s="38">
        <v>802</v>
      </c>
      <c r="CK32" s="38">
        <v>60</v>
      </c>
      <c r="CL32" s="85">
        <f t="shared" si="45"/>
        <v>7.4812967581047385E-2</v>
      </c>
      <c r="CM32" s="84">
        <f t="shared" si="46"/>
        <v>3.6841458921773301E-3</v>
      </c>
      <c r="CN32" s="38">
        <v>22</v>
      </c>
      <c r="CO32" s="38">
        <v>4</v>
      </c>
      <c r="CP32" s="85">
        <f t="shared" si="47"/>
        <v>0.18181818181818182</v>
      </c>
      <c r="CQ32" s="84">
        <f t="shared" si="48"/>
        <v>2.4560972614515533E-4</v>
      </c>
      <c r="CR32" s="29">
        <v>1591</v>
      </c>
      <c r="CS32" s="29">
        <v>0</v>
      </c>
      <c r="CT32" s="30">
        <f t="shared" si="49"/>
        <v>0</v>
      </c>
      <c r="CU32" s="30">
        <f t="shared" si="50"/>
        <v>0</v>
      </c>
      <c r="CV32" s="38">
        <v>1136</v>
      </c>
      <c r="CW32" s="38">
        <v>68</v>
      </c>
      <c r="CX32" s="84">
        <f t="shared" si="51"/>
        <v>5.9859154929577461E-2</v>
      </c>
      <c r="CY32" s="84">
        <f t="shared" si="52"/>
        <v>4.1753653444676405E-3</v>
      </c>
      <c r="CZ32" s="38">
        <v>6619</v>
      </c>
      <c r="DA32" s="38">
        <v>298</v>
      </c>
      <c r="DB32" s="84">
        <f t="shared" si="53"/>
        <v>4.5021906632421817E-2</v>
      </c>
      <c r="DC32" s="84">
        <f t="shared" si="89"/>
        <v>1.8297924597814073E-2</v>
      </c>
      <c r="DD32" s="52">
        <v>7090</v>
      </c>
      <c r="DE32" s="52">
        <v>526</v>
      </c>
      <c r="DF32" s="52">
        <v>2826</v>
      </c>
      <c r="DG32" s="52">
        <v>2119</v>
      </c>
      <c r="DH32" s="52">
        <v>1619</v>
      </c>
      <c r="DI32" s="77">
        <f t="shared" si="54"/>
        <v>7.4188998589562766E-2</v>
      </c>
      <c r="DJ32" s="77">
        <f t="shared" si="55"/>
        <v>0.39858956276445701</v>
      </c>
      <c r="DK32" s="77">
        <f t="shared" si="56"/>
        <v>0.52722143864598026</v>
      </c>
      <c r="DL32" s="52">
        <v>8052</v>
      </c>
      <c r="DM32" s="52">
        <v>542</v>
      </c>
      <c r="DN32" s="52">
        <v>3286</v>
      </c>
      <c r="DO32" s="52">
        <v>2244</v>
      </c>
      <c r="DP32" s="52">
        <v>1980</v>
      </c>
      <c r="DQ32" s="77">
        <f t="shared" si="57"/>
        <v>6.7312468951813212E-2</v>
      </c>
      <c r="DR32" s="77">
        <f t="shared" si="58"/>
        <v>0.40809736711376055</v>
      </c>
      <c r="DS32" s="77">
        <f t="shared" si="59"/>
        <v>0.52459016393442626</v>
      </c>
      <c r="DT32" s="52">
        <f t="shared" si="60"/>
        <v>15142</v>
      </c>
      <c r="DU32" s="52">
        <f t="shared" si="61"/>
        <v>1068</v>
      </c>
      <c r="DV32" s="52">
        <f t="shared" si="62"/>
        <v>6112</v>
      </c>
      <c r="DW32" s="52">
        <f t="shared" si="63"/>
        <v>4363</v>
      </c>
      <c r="DX32" s="52">
        <f t="shared" si="64"/>
        <v>3599</v>
      </c>
      <c r="DY32" s="76">
        <f t="shared" si="65"/>
        <v>7.0532294280808344E-2</v>
      </c>
      <c r="DZ32" s="76">
        <f t="shared" si="66"/>
        <v>0.4036454893673227</v>
      </c>
      <c r="EA32" s="76">
        <f t="shared" si="67"/>
        <v>0.52582221635186899</v>
      </c>
      <c r="EB32" s="52">
        <v>9730</v>
      </c>
      <c r="EC32" s="51">
        <v>723</v>
      </c>
      <c r="ED32" s="76">
        <f t="shared" si="68"/>
        <v>7.4306269270298042E-2</v>
      </c>
      <c r="EE32" s="52">
        <v>1632</v>
      </c>
      <c r="EF32" s="76">
        <f t="shared" si="68"/>
        <v>0.16772867420349435</v>
      </c>
      <c r="EG32" s="52">
        <v>2868</v>
      </c>
      <c r="EH32" s="76">
        <f t="shared" ref="EH32" si="272">EG32/$EB32</f>
        <v>0.29475847893114082</v>
      </c>
      <c r="EI32" s="52">
        <v>4303</v>
      </c>
      <c r="EJ32" s="76">
        <f t="shared" ref="EJ32" si="273">EI32/$EB32</f>
        <v>0.44224049331963</v>
      </c>
      <c r="EK32" s="52">
        <v>6346</v>
      </c>
      <c r="EL32" s="76">
        <f t="shared" ref="EL32" si="274">EK32/$EB32</f>
        <v>0.65220966084275434</v>
      </c>
      <c r="EM32" s="52">
        <v>7602</v>
      </c>
      <c r="EN32" s="76">
        <f t="shared" ref="EN32" si="275">EM32/$EB32</f>
        <v>0.78129496402877696</v>
      </c>
      <c r="EO32" s="87">
        <v>77018</v>
      </c>
      <c r="EP32" s="87">
        <v>38860</v>
      </c>
      <c r="EQ32" s="87">
        <v>90948</v>
      </c>
      <c r="ER32" s="87">
        <v>92779</v>
      </c>
      <c r="ES32" s="87">
        <v>54824</v>
      </c>
      <c r="ET32" s="52">
        <v>7018</v>
      </c>
      <c r="EU32" s="52">
        <v>309</v>
      </c>
      <c r="EV32" s="76">
        <f t="shared" si="73"/>
        <v>4.4029638073525224E-2</v>
      </c>
      <c r="EW32" s="52">
        <v>7941</v>
      </c>
      <c r="EX32" s="52">
        <v>578</v>
      </c>
      <c r="EY32" s="76">
        <f t="shared" si="74"/>
        <v>7.2786802669688955E-2</v>
      </c>
      <c r="EZ32" s="52">
        <f t="shared" si="75"/>
        <v>14959</v>
      </c>
      <c r="FA32" s="52">
        <f t="shared" si="76"/>
        <v>887</v>
      </c>
      <c r="FB32" s="76">
        <f t="shared" si="77"/>
        <v>5.9295407447021858E-2</v>
      </c>
      <c r="FC32" s="52">
        <v>14959</v>
      </c>
      <c r="FD32" s="52">
        <v>887</v>
      </c>
      <c r="FE32" s="76">
        <f t="shared" si="78"/>
        <v>5.9295407447021858E-2</v>
      </c>
      <c r="FF32" s="52">
        <v>1799</v>
      </c>
      <c r="FG32" s="76">
        <f t="shared" si="78"/>
        <v>0.12026204960224614</v>
      </c>
      <c r="FH32" s="52">
        <v>2648</v>
      </c>
      <c r="FI32" s="76">
        <f t="shared" ref="FI32" si="276">FH32/$FC32</f>
        <v>0.17701718029280031</v>
      </c>
      <c r="FJ32" s="52">
        <v>3228</v>
      </c>
      <c r="FK32" s="76">
        <f t="shared" ref="FK32" si="277">FJ32/$FC32</f>
        <v>0.21578982552309647</v>
      </c>
      <c r="FL32" s="52">
        <v>5925</v>
      </c>
      <c r="FM32" s="76">
        <f t="shared" ref="FM32" si="278">FL32/$FC32</f>
        <v>0.39608262584397352</v>
      </c>
      <c r="FN32" s="52">
        <v>1403</v>
      </c>
      <c r="FO32" s="76">
        <v>0.30998674326115777</v>
      </c>
      <c r="FP32" s="52">
        <v>32</v>
      </c>
      <c r="FQ32" s="76">
        <v>7.0702607158638978E-3</v>
      </c>
      <c r="FR32" s="52">
        <v>333</v>
      </c>
      <c r="FS32" s="76">
        <v>0.12987519500780031</v>
      </c>
      <c r="FT32" s="51">
        <v>0</v>
      </c>
      <c r="FU32" s="76">
        <v>0</v>
      </c>
      <c r="FV32" s="52">
        <v>988</v>
      </c>
      <c r="FW32" s="76">
        <v>0.21048146570089477</v>
      </c>
      <c r="FX32" s="52">
        <v>15</v>
      </c>
      <c r="FY32" s="76">
        <v>3.1955688112484024E-3</v>
      </c>
      <c r="FZ32" s="52">
        <v>225</v>
      </c>
      <c r="GA32" s="76">
        <v>6.7004169148302567E-2</v>
      </c>
      <c r="GB32" s="52">
        <v>2</v>
      </c>
      <c r="GC32" s="76">
        <v>5.9559261465157837E-4</v>
      </c>
      <c r="GD32" s="52">
        <v>2949</v>
      </c>
      <c r="GE32" s="65">
        <v>0.19475630696077137</v>
      </c>
      <c r="GF32" s="52">
        <v>49</v>
      </c>
      <c r="GG32" s="65">
        <v>3.2360322282393343E-3</v>
      </c>
      <c r="GH32" s="52">
        <v>9730</v>
      </c>
      <c r="GI32" s="52">
        <v>1737</v>
      </c>
      <c r="GJ32" s="76">
        <f t="shared" si="82"/>
        <v>0.17852004110996916</v>
      </c>
      <c r="GK32" s="52">
        <v>560</v>
      </c>
      <c r="GL32" s="76">
        <f t="shared" si="83"/>
        <v>0.3223949337938975</v>
      </c>
      <c r="GM32" s="52">
        <v>925</v>
      </c>
      <c r="GN32" s="76">
        <f t="shared" si="84"/>
        <v>0.53252734599884854</v>
      </c>
      <c r="GO32" s="52">
        <v>7993</v>
      </c>
      <c r="GP32" s="76">
        <f t="shared" si="85"/>
        <v>0.82147995889003078</v>
      </c>
      <c r="GQ32" s="52">
        <v>6216</v>
      </c>
      <c r="GR32" s="76">
        <f t="shared" si="86"/>
        <v>0.77768047041161015</v>
      </c>
      <c r="GS32" s="52">
        <v>1750</v>
      </c>
      <c r="GT32" s="76">
        <f t="shared" si="87"/>
        <v>0.2189415738771425</v>
      </c>
    </row>
    <row r="33" spans="1:202" x14ac:dyDescent="0.25">
      <c r="A33" t="s">
        <v>205</v>
      </c>
      <c r="B33" s="69">
        <v>26695</v>
      </c>
      <c r="C33" s="69">
        <v>7939</v>
      </c>
      <c r="D33" s="69">
        <v>5615</v>
      </c>
      <c r="E33" s="69">
        <v>2262</v>
      </c>
      <c r="F33" s="69">
        <v>666</v>
      </c>
      <c r="G33" s="71">
        <f t="shared" si="2"/>
        <v>0.29739651620153584</v>
      </c>
      <c r="H33" s="71">
        <f t="shared" si="3"/>
        <v>0.21033901479677841</v>
      </c>
      <c r="I33" s="71">
        <f t="shared" si="4"/>
        <v>8.4734969095336204E-2</v>
      </c>
      <c r="J33" s="71">
        <f t="shared" si="5"/>
        <v>2.4948492227008803E-2</v>
      </c>
      <c r="K33" s="69">
        <v>2752</v>
      </c>
      <c r="L33" s="72">
        <f t="shared" si="6"/>
        <v>0.49011576135351737</v>
      </c>
      <c r="M33" s="69">
        <v>2863</v>
      </c>
      <c r="N33" s="72">
        <f t="shared" si="7"/>
        <v>0.50988423864648269</v>
      </c>
      <c r="O33" s="75">
        <v>45.7</v>
      </c>
      <c r="P33" s="52">
        <v>10598</v>
      </c>
      <c r="Q33" s="52">
        <v>5211</v>
      </c>
      <c r="R33" s="76">
        <f t="shared" si="8"/>
        <v>0.49169654651821099</v>
      </c>
      <c r="S33" s="52">
        <v>3978</v>
      </c>
      <c r="T33" s="77">
        <f t="shared" si="9"/>
        <v>0.37535384034723535</v>
      </c>
      <c r="U33" s="69">
        <v>2752</v>
      </c>
      <c r="V33" s="52">
        <v>201</v>
      </c>
      <c r="W33" s="76">
        <f t="shared" si="10"/>
        <v>7.3037790697674423E-2</v>
      </c>
      <c r="X33" s="52">
        <v>1684</v>
      </c>
      <c r="Y33" s="78">
        <f t="shared" si="11"/>
        <v>0.61191860465116277</v>
      </c>
      <c r="Z33" s="52">
        <v>166</v>
      </c>
      <c r="AA33" s="76">
        <f t="shared" si="12"/>
        <v>6.0319767441860468E-2</v>
      </c>
      <c r="AB33" s="52">
        <v>312</v>
      </c>
      <c r="AC33" s="76">
        <f t="shared" si="13"/>
        <v>0.11337209302325581</v>
      </c>
      <c r="AD33" s="52">
        <v>389</v>
      </c>
      <c r="AE33" s="76">
        <f t="shared" si="14"/>
        <v>0.14135174418604651</v>
      </c>
      <c r="AF33" s="52">
        <v>2863</v>
      </c>
      <c r="AG33" s="52">
        <v>85</v>
      </c>
      <c r="AH33" s="76">
        <f t="shared" si="15"/>
        <v>2.9689137268599373E-2</v>
      </c>
      <c r="AI33" s="52">
        <v>1499</v>
      </c>
      <c r="AJ33" s="76">
        <f t="shared" si="16"/>
        <v>0.52357666783094658</v>
      </c>
      <c r="AK33" s="52">
        <v>56</v>
      </c>
      <c r="AL33" s="76">
        <f t="shared" si="17"/>
        <v>1.9559902200488997E-2</v>
      </c>
      <c r="AM33" s="52">
        <v>915</v>
      </c>
      <c r="AN33" s="76">
        <f t="shared" si="18"/>
        <v>0.31959483059727556</v>
      </c>
      <c r="AO33" s="52">
        <v>308</v>
      </c>
      <c r="AP33" s="76">
        <f t="shared" si="19"/>
        <v>0.10757946210268948</v>
      </c>
      <c r="AQ33" s="52">
        <f t="shared" si="20"/>
        <v>5615</v>
      </c>
      <c r="AR33" s="52">
        <f t="shared" si="21"/>
        <v>286</v>
      </c>
      <c r="AS33" s="76">
        <f t="shared" si="22"/>
        <v>5.0934995547640249E-2</v>
      </c>
      <c r="AT33" s="52">
        <f t="shared" si="23"/>
        <v>3183</v>
      </c>
      <c r="AU33" s="76">
        <f t="shared" si="24"/>
        <v>0.56687444345503113</v>
      </c>
      <c r="AV33" s="52">
        <f t="shared" si="25"/>
        <v>222</v>
      </c>
      <c r="AW33" s="76">
        <f t="shared" si="26"/>
        <v>3.9536954585930546E-2</v>
      </c>
      <c r="AX33" s="52">
        <f t="shared" si="27"/>
        <v>1227</v>
      </c>
      <c r="AY33" s="76">
        <f t="shared" si="28"/>
        <v>0.21852181656277828</v>
      </c>
      <c r="AZ33" s="52">
        <f t="shared" si="29"/>
        <v>697</v>
      </c>
      <c r="BA33" s="76">
        <f t="shared" si="30"/>
        <v>0.12413178984861976</v>
      </c>
      <c r="BB33" s="61">
        <v>2717</v>
      </c>
      <c r="BC33" s="61">
        <v>996</v>
      </c>
      <c r="BD33" s="80">
        <f t="shared" si="31"/>
        <v>0.36658078763341923</v>
      </c>
      <c r="BE33" s="61">
        <v>2755</v>
      </c>
      <c r="BF33" s="61">
        <v>889</v>
      </c>
      <c r="BG33" s="80">
        <f t="shared" si="0"/>
        <v>0.32268602540834845</v>
      </c>
      <c r="BH33" s="81">
        <f t="shared" si="32"/>
        <v>5472</v>
      </c>
      <c r="BI33" s="81">
        <f t="shared" si="33"/>
        <v>1885</v>
      </c>
      <c r="BJ33" s="82">
        <f t="shared" si="34"/>
        <v>0.3444809941520468</v>
      </c>
      <c r="BK33" s="52">
        <v>5615</v>
      </c>
      <c r="BL33" s="52">
        <v>1573</v>
      </c>
      <c r="BM33" s="76">
        <f t="shared" si="35"/>
        <v>0.28014247551202137</v>
      </c>
      <c r="BN33" s="52">
        <v>2752</v>
      </c>
      <c r="BO33" s="52">
        <v>632</v>
      </c>
      <c r="BP33" s="76">
        <f t="shared" si="36"/>
        <v>0.22965116279069767</v>
      </c>
      <c r="BQ33" s="52">
        <v>2863</v>
      </c>
      <c r="BR33" s="52">
        <v>941</v>
      </c>
      <c r="BS33" s="76">
        <f t="shared" si="37"/>
        <v>0.32867621376178835</v>
      </c>
      <c r="BT33" s="38">
        <v>26866</v>
      </c>
      <c r="BU33" s="38">
        <v>6051</v>
      </c>
      <c r="BV33" s="84">
        <f t="shared" si="38"/>
        <v>0.22522891386883048</v>
      </c>
      <c r="BW33" s="84">
        <f t="shared" si="39"/>
        <v>1</v>
      </c>
      <c r="BX33" s="38">
        <v>24440</v>
      </c>
      <c r="BY33" s="38">
        <v>5838</v>
      </c>
      <c r="BZ33" s="84">
        <f t="shared" si="40"/>
        <v>0.23887070376432079</v>
      </c>
      <c r="CA33" s="84">
        <f t="shared" si="41"/>
        <v>0.96479920674268715</v>
      </c>
      <c r="CB33" s="38">
        <v>686</v>
      </c>
      <c r="CC33" s="38">
        <v>21</v>
      </c>
      <c r="CD33" s="84">
        <f t="shared" si="42"/>
        <v>3.0612244897959183E-2</v>
      </c>
      <c r="CE33" s="84">
        <f t="shared" si="88"/>
        <v>3.4705007436787306E-3</v>
      </c>
      <c r="CF33" s="38">
        <v>326</v>
      </c>
      <c r="CG33" s="38">
        <v>59</v>
      </c>
      <c r="CH33" s="84">
        <f t="shared" si="43"/>
        <v>0.18098159509202455</v>
      </c>
      <c r="CI33" s="84">
        <f t="shared" si="44"/>
        <v>9.750454470335481E-3</v>
      </c>
      <c r="CJ33" s="38">
        <v>158</v>
      </c>
      <c r="CK33" s="38">
        <v>23</v>
      </c>
      <c r="CL33" s="85">
        <f t="shared" si="45"/>
        <v>0.14556962025316456</v>
      </c>
      <c r="CM33" s="84">
        <f t="shared" si="46"/>
        <v>3.8010246240290863E-3</v>
      </c>
      <c r="CN33" s="38">
        <v>7</v>
      </c>
      <c r="CO33" s="38">
        <v>2</v>
      </c>
      <c r="CP33" s="85">
        <f t="shared" si="47"/>
        <v>0.2857142857142857</v>
      </c>
      <c r="CQ33" s="84">
        <f t="shared" si="48"/>
        <v>3.3052388035035532E-4</v>
      </c>
      <c r="CR33" s="29">
        <v>114</v>
      </c>
      <c r="CS33" s="29">
        <v>7</v>
      </c>
      <c r="CT33" s="30">
        <f t="shared" si="49"/>
        <v>6.1403508771929821E-2</v>
      </c>
      <c r="CU33" s="30">
        <f t="shared" si="50"/>
        <v>1.1568335812262437E-3</v>
      </c>
      <c r="CV33" s="38">
        <v>336</v>
      </c>
      <c r="CW33" s="38">
        <v>36</v>
      </c>
      <c r="CX33" s="84">
        <f t="shared" si="51"/>
        <v>0.10714285714285714</v>
      </c>
      <c r="CY33" s="84">
        <f t="shared" si="52"/>
        <v>5.9494298463063956E-3</v>
      </c>
      <c r="CZ33" s="38">
        <v>913</v>
      </c>
      <c r="DA33" s="38">
        <v>72</v>
      </c>
      <c r="DB33" s="84">
        <f t="shared" si="53"/>
        <v>7.8860898138006577E-2</v>
      </c>
      <c r="DC33" s="84">
        <f t="shared" si="89"/>
        <v>1.1898859692612791E-2</v>
      </c>
      <c r="DD33" s="52">
        <v>2752</v>
      </c>
      <c r="DE33" s="52">
        <v>405</v>
      </c>
      <c r="DF33" s="52">
        <v>1137</v>
      </c>
      <c r="DG33" s="52">
        <v>765</v>
      </c>
      <c r="DH33" s="52">
        <v>445</v>
      </c>
      <c r="DI33" s="77">
        <f t="shared" si="54"/>
        <v>0.14716569767441862</v>
      </c>
      <c r="DJ33" s="77">
        <f t="shared" si="55"/>
        <v>0.41315406976744184</v>
      </c>
      <c r="DK33" s="77">
        <f t="shared" si="56"/>
        <v>0.43968023255813954</v>
      </c>
      <c r="DL33" s="52">
        <v>2863</v>
      </c>
      <c r="DM33" s="52">
        <v>236</v>
      </c>
      <c r="DN33" s="52">
        <v>1305</v>
      </c>
      <c r="DO33" s="52">
        <v>905</v>
      </c>
      <c r="DP33" s="52">
        <v>417</v>
      </c>
      <c r="DQ33" s="77">
        <f t="shared" si="57"/>
        <v>8.2431016416346495E-2</v>
      </c>
      <c r="DR33" s="77">
        <f t="shared" si="58"/>
        <v>0.45581557806496681</v>
      </c>
      <c r="DS33" s="77">
        <f t="shared" si="59"/>
        <v>0.46175340551868671</v>
      </c>
      <c r="DT33" s="52">
        <f t="shared" si="60"/>
        <v>5615</v>
      </c>
      <c r="DU33" s="52">
        <f t="shared" si="61"/>
        <v>641</v>
      </c>
      <c r="DV33" s="52">
        <f t="shared" si="62"/>
        <v>2442</v>
      </c>
      <c r="DW33" s="52">
        <f t="shared" si="63"/>
        <v>1670</v>
      </c>
      <c r="DX33" s="52">
        <f t="shared" si="64"/>
        <v>862</v>
      </c>
      <c r="DY33" s="76">
        <f t="shared" si="65"/>
        <v>0.11415850400712378</v>
      </c>
      <c r="DZ33" s="76">
        <f t="shared" si="66"/>
        <v>0.43490650044523599</v>
      </c>
      <c r="EA33" s="76">
        <f t="shared" si="67"/>
        <v>0.45093499554764027</v>
      </c>
      <c r="EB33" s="52">
        <v>3587</v>
      </c>
      <c r="EC33" s="51">
        <v>350</v>
      </c>
      <c r="ED33" s="76">
        <f t="shared" si="68"/>
        <v>9.7574574853638144E-2</v>
      </c>
      <c r="EE33" s="52">
        <v>839</v>
      </c>
      <c r="EF33" s="76">
        <f t="shared" si="68"/>
        <v>0.2339001951491497</v>
      </c>
      <c r="EG33" s="52">
        <v>1346</v>
      </c>
      <c r="EH33" s="76">
        <f t="shared" ref="EH33" si="279">EG33/$EB33</f>
        <v>0.37524393643713411</v>
      </c>
      <c r="EI33" s="52">
        <v>1994</v>
      </c>
      <c r="EJ33" s="76">
        <f t="shared" ref="EJ33" si="280">EI33/$EB33</f>
        <v>0.55589629216615555</v>
      </c>
      <c r="EK33" s="52">
        <v>2721</v>
      </c>
      <c r="EL33" s="76">
        <f t="shared" ref="EL33" si="281">EK33/$EB33</f>
        <v>0.75857262336214104</v>
      </c>
      <c r="EM33" s="52">
        <v>3072</v>
      </c>
      <c r="EN33" s="76">
        <f t="shared" ref="EN33" si="282">EM33/$EB33</f>
        <v>0.85642598271536108</v>
      </c>
      <c r="EO33" s="87">
        <v>63455</v>
      </c>
      <c r="EP33" s="87">
        <v>54875</v>
      </c>
      <c r="EQ33" s="87">
        <v>79328</v>
      </c>
      <c r="ER33" s="87">
        <v>71136</v>
      </c>
      <c r="ES33" s="87">
        <v>44446</v>
      </c>
      <c r="ET33" s="52">
        <v>2717</v>
      </c>
      <c r="EU33" s="52">
        <v>335</v>
      </c>
      <c r="EV33" s="76">
        <f t="shared" si="73"/>
        <v>0.12329775487670225</v>
      </c>
      <c r="EW33" s="52">
        <v>2755</v>
      </c>
      <c r="EX33" s="52">
        <v>238</v>
      </c>
      <c r="EY33" s="76">
        <f t="shared" si="74"/>
        <v>8.638838475499093E-2</v>
      </c>
      <c r="EZ33" s="52">
        <f t="shared" si="75"/>
        <v>5472</v>
      </c>
      <c r="FA33" s="52">
        <f t="shared" si="76"/>
        <v>573</v>
      </c>
      <c r="FB33" s="76">
        <f t="shared" si="77"/>
        <v>0.10471491228070176</v>
      </c>
      <c r="FC33" s="52">
        <v>5472</v>
      </c>
      <c r="FD33" s="52">
        <v>573</v>
      </c>
      <c r="FE33" s="76">
        <f t="shared" si="78"/>
        <v>0.10471491228070176</v>
      </c>
      <c r="FF33" s="52">
        <v>1104</v>
      </c>
      <c r="FG33" s="76">
        <f t="shared" si="78"/>
        <v>0.20175438596491227</v>
      </c>
      <c r="FH33" s="52">
        <v>1536</v>
      </c>
      <c r="FI33" s="76">
        <f t="shared" ref="FI33" si="283">FH33/$FC33</f>
        <v>0.2807017543859649</v>
      </c>
      <c r="FJ33" s="52">
        <v>1746</v>
      </c>
      <c r="FK33" s="76">
        <f t="shared" ref="FK33" si="284">FJ33/$FC33</f>
        <v>0.31907894736842107</v>
      </c>
      <c r="FL33" s="52">
        <v>2942</v>
      </c>
      <c r="FM33" s="76">
        <f t="shared" ref="FM33" si="285">FL33/$FC33</f>
        <v>0.53764619883040932</v>
      </c>
      <c r="FN33" s="52">
        <v>410</v>
      </c>
      <c r="FO33" s="76">
        <v>0.23509174311926606</v>
      </c>
      <c r="FP33" s="52">
        <v>50</v>
      </c>
      <c r="FQ33" s="76">
        <v>2.8669724770642203E-2</v>
      </c>
      <c r="FR33" s="52">
        <v>118</v>
      </c>
      <c r="FS33" s="76">
        <v>0.11706349206349206</v>
      </c>
      <c r="FT33" s="51">
        <v>0</v>
      </c>
      <c r="FU33" s="76">
        <v>0</v>
      </c>
      <c r="FV33" s="52">
        <v>443</v>
      </c>
      <c r="FW33" s="76">
        <v>0.27532628962088251</v>
      </c>
      <c r="FX33" s="52">
        <v>24</v>
      </c>
      <c r="FY33" s="76">
        <v>1.4916096954630205E-2</v>
      </c>
      <c r="FZ33" s="52">
        <v>38</v>
      </c>
      <c r="GA33" s="76">
        <v>3.0303030303030304E-2</v>
      </c>
      <c r="GB33" s="52">
        <v>0</v>
      </c>
      <c r="GC33" s="76">
        <v>0</v>
      </c>
      <c r="GD33" s="52">
        <v>1009</v>
      </c>
      <c r="GE33" s="65">
        <v>0.17969723953695457</v>
      </c>
      <c r="GF33" s="52">
        <v>74</v>
      </c>
      <c r="GG33" s="65">
        <v>1.3178984861976847E-2</v>
      </c>
      <c r="GH33" s="52">
        <v>3587</v>
      </c>
      <c r="GI33" s="52">
        <v>494</v>
      </c>
      <c r="GJ33" s="76">
        <f t="shared" si="82"/>
        <v>0.13771954279342069</v>
      </c>
      <c r="GK33" s="52">
        <v>246</v>
      </c>
      <c r="GL33" s="76">
        <f t="shared" si="83"/>
        <v>0.49797570850202427</v>
      </c>
      <c r="GM33" s="52">
        <v>177</v>
      </c>
      <c r="GN33" s="76">
        <f t="shared" si="84"/>
        <v>0.3582995951417004</v>
      </c>
      <c r="GO33" s="52">
        <v>3093</v>
      </c>
      <c r="GP33" s="76">
        <f t="shared" si="85"/>
        <v>0.86228045720657931</v>
      </c>
      <c r="GQ33" s="52">
        <v>2353</v>
      </c>
      <c r="GR33" s="76">
        <f t="shared" si="86"/>
        <v>0.76075008082767537</v>
      </c>
      <c r="GS33" s="52">
        <v>710</v>
      </c>
      <c r="GT33" s="76">
        <f t="shared" si="87"/>
        <v>0.22955059812479794</v>
      </c>
    </row>
    <row r="34" spans="1:202" x14ac:dyDescent="0.25">
      <c r="A34" t="s">
        <v>206</v>
      </c>
      <c r="B34" s="69">
        <v>168693</v>
      </c>
      <c r="C34" s="69">
        <v>36245</v>
      </c>
      <c r="D34" s="69">
        <v>25041</v>
      </c>
      <c r="E34" s="69">
        <v>9843</v>
      </c>
      <c r="F34" s="69">
        <v>3029</v>
      </c>
      <c r="G34" s="71">
        <f t="shared" si="2"/>
        <v>0.21485775936168069</v>
      </c>
      <c r="H34" s="71">
        <f t="shared" si="3"/>
        <v>0.14844125126709468</v>
      </c>
      <c r="I34" s="71">
        <f t="shared" si="4"/>
        <v>5.8348597748572852E-2</v>
      </c>
      <c r="J34" s="71">
        <f t="shared" si="5"/>
        <v>1.7955694664271785E-2</v>
      </c>
      <c r="K34" s="69">
        <v>11321</v>
      </c>
      <c r="L34" s="72">
        <f t="shared" si="6"/>
        <v>0.45209855836428259</v>
      </c>
      <c r="M34" s="69">
        <v>13720</v>
      </c>
      <c r="N34" s="72">
        <f t="shared" si="7"/>
        <v>0.54790144163571741</v>
      </c>
      <c r="O34" s="75">
        <v>38.9</v>
      </c>
      <c r="P34" s="52">
        <v>66705</v>
      </c>
      <c r="Q34" s="52">
        <v>25266</v>
      </c>
      <c r="R34" s="76">
        <f t="shared" si="8"/>
        <v>0.37877220598156058</v>
      </c>
      <c r="S34" s="52">
        <v>18458</v>
      </c>
      <c r="T34" s="77">
        <f t="shared" si="9"/>
        <v>0.27671089123753839</v>
      </c>
      <c r="U34" s="69">
        <v>11321</v>
      </c>
      <c r="V34" s="52">
        <v>771</v>
      </c>
      <c r="W34" s="76">
        <f t="shared" si="10"/>
        <v>6.8103524423637485E-2</v>
      </c>
      <c r="X34" s="52">
        <v>7731</v>
      </c>
      <c r="Y34" s="78">
        <f t="shared" si="11"/>
        <v>0.68289020404557899</v>
      </c>
      <c r="Z34" s="52">
        <v>141</v>
      </c>
      <c r="AA34" s="76">
        <f t="shared" si="12"/>
        <v>1.2454730147513471E-2</v>
      </c>
      <c r="AB34" s="52">
        <v>1432</v>
      </c>
      <c r="AC34" s="76">
        <f t="shared" si="13"/>
        <v>0.12649059270382476</v>
      </c>
      <c r="AD34" s="52">
        <v>1246</v>
      </c>
      <c r="AE34" s="76">
        <f t="shared" si="14"/>
        <v>0.11006094867944528</v>
      </c>
      <c r="AF34" s="52">
        <v>13720</v>
      </c>
      <c r="AG34" s="52">
        <v>657</v>
      </c>
      <c r="AH34" s="76">
        <f t="shared" si="15"/>
        <v>4.7886297376093297E-2</v>
      </c>
      <c r="AI34" s="52">
        <v>6227</v>
      </c>
      <c r="AJ34" s="76">
        <f t="shared" si="16"/>
        <v>0.45386297376093293</v>
      </c>
      <c r="AK34" s="52">
        <v>342</v>
      </c>
      <c r="AL34" s="76">
        <f t="shared" si="17"/>
        <v>2.4927113702623908E-2</v>
      </c>
      <c r="AM34" s="52">
        <v>4005</v>
      </c>
      <c r="AN34" s="76">
        <f t="shared" si="18"/>
        <v>0.29190962099125367</v>
      </c>
      <c r="AO34" s="52">
        <v>2489</v>
      </c>
      <c r="AP34" s="76">
        <f t="shared" si="19"/>
        <v>0.1814139941690962</v>
      </c>
      <c r="AQ34" s="52">
        <f t="shared" si="20"/>
        <v>25041</v>
      </c>
      <c r="AR34" s="52">
        <f t="shared" si="21"/>
        <v>1428</v>
      </c>
      <c r="AS34" s="76">
        <f t="shared" si="22"/>
        <v>5.7026476578411409E-2</v>
      </c>
      <c r="AT34" s="52">
        <f t="shared" si="23"/>
        <v>13958</v>
      </c>
      <c r="AU34" s="76">
        <f t="shared" si="24"/>
        <v>0.55740585439878598</v>
      </c>
      <c r="AV34" s="52">
        <f t="shared" si="25"/>
        <v>483</v>
      </c>
      <c r="AW34" s="76">
        <f t="shared" si="26"/>
        <v>1.9288367077992093E-2</v>
      </c>
      <c r="AX34" s="52">
        <f t="shared" si="27"/>
        <v>5437</v>
      </c>
      <c r="AY34" s="76">
        <f t="shared" si="28"/>
        <v>0.21712391677648657</v>
      </c>
      <c r="AZ34" s="52">
        <f t="shared" si="29"/>
        <v>3735</v>
      </c>
      <c r="BA34" s="76">
        <f t="shared" si="30"/>
        <v>0.14915538516832394</v>
      </c>
      <c r="BB34" s="61">
        <v>11115</v>
      </c>
      <c r="BC34" s="61">
        <v>3786</v>
      </c>
      <c r="BD34" s="80">
        <f t="shared" si="31"/>
        <v>0.3406207827260459</v>
      </c>
      <c r="BE34" s="61">
        <v>13230</v>
      </c>
      <c r="BF34" s="61">
        <v>4559</v>
      </c>
      <c r="BG34" s="80">
        <f t="shared" si="0"/>
        <v>0.34459561602418748</v>
      </c>
      <c r="BH34" s="81">
        <f t="shared" si="32"/>
        <v>24345</v>
      </c>
      <c r="BI34" s="81">
        <f t="shared" si="33"/>
        <v>8345</v>
      </c>
      <c r="BJ34" s="82">
        <f t="shared" si="34"/>
        <v>0.34278085849250362</v>
      </c>
      <c r="BK34" s="52">
        <v>25041</v>
      </c>
      <c r="BL34" s="52">
        <v>7167</v>
      </c>
      <c r="BM34" s="76">
        <f t="shared" si="35"/>
        <v>0.28621061459206898</v>
      </c>
      <c r="BN34" s="52">
        <v>11321</v>
      </c>
      <c r="BO34" s="52">
        <v>2260</v>
      </c>
      <c r="BP34" s="76">
        <f t="shared" si="36"/>
        <v>0.19962900803815917</v>
      </c>
      <c r="BQ34" s="52">
        <v>13720</v>
      </c>
      <c r="BR34" s="52">
        <v>4907</v>
      </c>
      <c r="BS34" s="76">
        <f t="shared" si="37"/>
        <v>0.35765306122448981</v>
      </c>
      <c r="BT34" s="38">
        <v>167817</v>
      </c>
      <c r="BU34" s="38">
        <v>26790</v>
      </c>
      <c r="BV34" s="84">
        <f t="shared" si="38"/>
        <v>0.15963817730027352</v>
      </c>
      <c r="BW34" s="84">
        <f t="shared" si="39"/>
        <v>1</v>
      </c>
      <c r="BX34" s="38">
        <v>123892</v>
      </c>
      <c r="BY34" s="38">
        <v>24075</v>
      </c>
      <c r="BZ34" s="84">
        <f t="shared" si="40"/>
        <v>0.19432247441319858</v>
      </c>
      <c r="CA34" s="84">
        <f t="shared" si="41"/>
        <v>0.89865621500559911</v>
      </c>
      <c r="CB34" s="38">
        <v>11655</v>
      </c>
      <c r="CC34" s="38">
        <v>841</v>
      </c>
      <c r="CD34" s="84">
        <f t="shared" si="42"/>
        <v>7.2157872157872158E-2</v>
      </c>
      <c r="CE34" s="84">
        <f t="shared" si="88"/>
        <v>3.1392310563643153E-2</v>
      </c>
      <c r="CF34" s="38">
        <v>526</v>
      </c>
      <c r="CG34" s="38">
        <v>105</v>
      </c>
      <c r="CH34" s="84">
        <f t="shared" si="43"/>
        <v>0.19961977186311788</v>
      </c>
      <c r="CI34" s="84">
        <f t="shared" si="44"/>
        <v>3.9193729003359464E-3</v>
      </c>
      <c r="CJ34" s="38">
        <v>3078</v>
      </c>
      <c r="CK34" s="38">
        <v>365</v>
      </c>
      <c r="CL34" s="85">
        <f t="shared" si="45"/>
        <v>0.11858349577647823</v>
      </c>
      <c r="CM34" s="84">
        <f t="shared" si="46"/>
        <v>1.3624486748786861E-2</v>
      </c>
      <c r="CN34" s="38">
        <v>81</v>
      </c>
      <c r="CO34" s="38">
        <v>16</v>
      </c>
      <c r="CP34" s="85">
        <f t="shared" si="47"/>
        <v>0.19753086419753085</v>
      </c>
      <c r="CQ34" s="84">
        <f t="shared" si="48"/>
        <v>5.9723777528928701E-4</v>
      </c>
      <c r="CR34" s="29">
        <v>2256</v>
      </c>
      <c r="CS34" s="29">
        <v>91</v>
      </c>
      <c r="CT34" s="30">
        <f t="shared" si="49"/>
        <v>4.0336879432624116E-2</v>
      </c>
      <c r="CU34" s="30">
        <f t="shared" si="50"/>
        <v>3.3967898469578202E-3</v>
      </c>
      <c r="CV34" s="38">
        <v>4073</v>
      </c>
      <c r="CW34" s="38">
        <v>169</v>
      </c>
      <c r="CX34" s="84">
        <f t="shared" si="51"/>
        <v>4.1492757181438744E-2</v>
      </c>
      <c r="CY34" s="84">
        <f t="shared" si="52"/>
        <v>6.3083240014930944E-3</v>
      </c>
      <c r="CZ34" s="38">
        <v>24512</v>
      </c>
      <c r="DA34" s="38">
        <v>1219</v>
      </c>
      <c r="DB34" s="84">
        <f t="shared" si="53"/>
        <v>4.9730744125326368E-2</v>
      </c>
      <c r="DC34" s="84">
        <f t="shared" si="89"/>
        <v>4.5502053004852556E-2</v>
      </c>
      <c r="DD34" s="52">
        <v>11321</v>
      </c>
      <c r="DE34" s="52">
        <v>1405</v>
      </c>
      <c r="DF34" s="52">
        <v>3417</v>
      </c>
      <c r="DG34" s="52">
        <v>3745</v>
      </c>
      <c r="DH34" s="52">
        <v>2754</v>
      </c>
      <c r="DI34" s="77">
        <f t="shared" si="54"/>
        <v>0.12410564437770515</v>
      </c>
      <c r="DJ34" s="77">
        <f t="shared" si="55"/>
        <v>0.30182846038335837</v>
      </c>
      <c r="DK34" s="77">
        <f t="shared" si="56"/>
        <v>0.57406589523893647</v>
      </c>
      <c r="DL34" s="52">
        <v>13720</v>
      </c>
      <c r="DM34" s="52">
        <v>1487</v>
      </c>
      <c r="DN34" s="52">
        <v>4920</v>
      </c>
      <c r="DO34" s="52">
        <v>4596</v>
      </c>
      <c r="DP34" s="52">
        <v>2717</v>
      </c>
      <c r="DQ34" s="77">
        <f t="shared" si="57"/>
        <v>0.10838192419825073</v>
      </c>
      <c r="DR34" s="77">
        <f t="shared" si="58"/>
        <v>0.35860058309037901</v>
      </c>
      <c r="DS34" s="77">
        <f t="shared" si="59"/>
        <v>0.53301749271137022</v>
      </c>
      <c r="DT34" s="52">
        <f t="shared" si="60"/>
        <v>25041</v>
      </c>
      <c r="DU34" s="52">
        <f t="shared" si="61"/>
        <v>2892</v>
      </c>
      <c r="DV34" s="52">
        <f t="shared" si="62"/>
        <v>8337</v>
      </c>
      <c r="DW34" s="52">
        <f t="shared" si="63"/>
        <v>8341</v>
      </c>
      <c r="DX34" s="52">
        <f t="shared" si="64"/>
        <v>5471</v>
      </c>
      <c r="DY34" s="76">
        <f t="shared" si="65"/>
        <v>0.11549059542350545</v>
      </c>
      <c r="DZ34" s="76">
        <f t="shared" si="66"/>
        <v>0.3329339882592548</v>
      </c>
      <c r="EA34" s="76">
        <f t="shared" si="67"/>
        <v>0.55157541631723972</v>
      </c>
      <c r="EB34" s="52">
        <v>16175</v>
      </c>
      <c r="EC34" s="51">
        <v>1571</v>
      </c>
      <c r="ED34" s="76">
        <f t="shared" si="68"/>
        <v>9.712519319938176E-2</v>
      </c>
      <c r="EE34" s="52">
        <v>3125</v>
      </c>
      <c r="EF34" s="76">
        <f t="shared" si="68"/>
        <v>0.19319938176197837</v>
      </c>
      <c r="EG34" s="52">
        <v>4857</v>
      </c>
      <c r="EH34" s="76">
        <f t="shared" ref="EH34" si="286">EG34/$EB34</f>
        <v>0.30027820710973724</v>
      </c>
      <c r="EI34" s="52">
        <v>6915</v>
      </c>
      <c r="EJ34" s="76">
        <f t="shared" ref="EJ34" si="287">EI34/$EB34</f>
        <v>0.42751159196290572</v>
      </c>
      <c r="EK34" s="52">
        <v>10364</v>
      </c>
      <c r="EL34" s="76">
        <f t="shared" ref="EL34" si="288">EK34/$EB34</f>
        <v>0.64074188562596601</v>
      </c>
      <c r="EM34" s="52">
        <v>12650</v>
      </c>
      <c r="EN34" s="76">
        <f t="shared" ref="EN34" si="289">EM34/$EB34</f>
        <v>0.78207109737248837</v>
      </c>
      <c r="EO34" s="87">
        <v>76583</v>
      </c>
      <c r="EP34" s="87">
        <v>46496</v>
      </c>
      <c r="EQ34" s="87">
        <v>79831</v>
      </c>
      <c r="ER34" s="87">
        <v>92992</v>
      </c>
      <c r="ES34" s="87">
        <v>56406</v>
      </c>
      <c r="ET34" s="52">
        <v>11115</v>
      </c>
      <c r="EU34" s="52">
        <v>731</v>
      </c>
      <c r="EV34" s="76">
        <f t="shared" si="73"/>
        <v>6.5766981556455245E-2</v>
      </c>
      <c r="EW34" s="52">
        <v>13230</v>
      </c>
      <c r="EX34" s="52">
        <v>1305</v>
      </c>
      <c r="EY34" s="76">
        <f t="shared" si="74"/>
        <v>9.8639455782312924E-2</v>
      </c>
      <c r="EZ34" s="52">
        <f t="shared" si="75"/>
        <v>24345</v>
      </c>
      <c r="FA34" s="52">
        <f t="shared" si="76"/>
        <v>2036</v>
      </c>
      <c r="FB34" s="76">
        <f t="shared" si="77"/>
        <v>8.3631135756828914E-2</v>
      </c>
      <c r="FC34" s="52">
        <v>24345</v>
      </c>
      <c r="FD34" s="52">
        <v>2036</v>
      </c>
      <c r="FE34" s="76">
        <f t="shared" si="78"/>
        <v>8.3631135756828914E-2</v>
      </c>
      <c r="FF34" s="52">
        <v>3544</v>
      </c>
      <c r="FG34" s="76">
        <f t="shared" si="78"/>
        <v>0.14557403984391046</v>
      </c>
      <c r="FH34" s="52">
        <v>4688</v>
      </c>
      <c r="FI34" s="76">
        <f t="shared" ref="FI34" si="290">FH34/$FC34</f>
        <v>0.19256520846169645</v>
      </c>
      <c r="FJ34" s="52">
        <v>5390</v>
      </c>
      <c r="FK34" s="76">
        <f t="shared" ref="FK34" si="291">FJ34/$FC34</f>
        <v>0.22140069829533784</v>
      </c>
      <c r="FL34" s="52">
        <v>9459</v>
      </c>
      <c r="FM34" s="76">
        <f t="shared" ref="FM34" si="292">FL34/$FC34</f>
        <v>0.38853974121996304</v>
      </c>
      <c r="FN34" s="52">
        <v>1859</v>
      </c>
      <c r="FO34" s="76">
        <v>0.25472732255412439</v>
      </c>
      <c r="FP34" s="52">
        <v>45</v>
      </c>
      <c r="FQ34" s="76">
        <v>6.1660728966840229E-3</v>
      </c>
      <c r="FR34" s="52">
        <v>208</v>
      </c>
      <c r="FS34" s="76">
        <v>5.1702709420830224E-2</v>
      </c>
      <c r="FT34" s="51">
        <v>10</v>
      </c>
      <c r="FU34" s="76">
        <v>2.4857071836937609E-3</v>
      </c>
      <c r="FV34" s="52">
        <v>1935</v>
      </c>
      <c r="FW34" s="76">
        <v>0.24493670886075949</v>
      </c>
      <c r="FX34" s="52">
        <v>77</v>
      </c>
      <c r="FY34" s="76">
        <v>9.7468354430379749E-3</v>
      </c>
      <c r="FZ34" s="52">
        <v>156</v>
      </c>
      <c r="GA34" s="76">
        <v>2.6804123711340205E-2</v>
      </c>
      <c r="GB34" s="52">
        <v>26</v>
      </c>
      <c r="GC34" s="76">
        <v>4.4673539518900341E-3</v>
      </c>
      <c r="GD34" s="52">
        <v>4158</v>
      </c>
      <c r="GE34" s="65">
        <v>0.16604768180184498</v>
      </c>
      <c r="GF34" s="52">
        <v>158</v>
      </c>
      <c r="GG34" s="65">
        <v>6.3096521704404775E-3</v>
      </c>
      <c r="GH34" s="52">
        <v>16175</v>
      </c>
      <c r="GI34" s="52">
        <v>3476</v>
      </c>
      <c r="GJ34" s="76">
        <f t="shared" si="82"/>
        <v>0.21489953632148376</v>
      </c>
      <c r="GK34" s="52">
        <v>1030</v>
      </c>
      <c r="GL34" s="76">
        <f t="shared" si="83"/>
        <v>0.2963176064441887</v>
      </c>
      <c r="GM34" s="52">
        <v>2142</v>
      </c>
      <c r="GN34" s="76">
        <f t="shared" si="84"/>
        <v>0.61622554660529349</v>
      </c>
      <c r="GO34" s="52">
        <v>12699</v>
      </c>
      <c r="GP34" s="76">
        <f t="shared" si="85"/>
        <v>0.78510046367851627</v>
      </c>
      <c r="GQ34" s="52">
        <v>9513</v>
      </c>
      <c r="GR34" s="76">
        <f t="shared" si="86"/>
        <v>0.74911410347271434</v>
      </c>
      <c r="GS34" s="52">
        <v>3161</v>
      </c>
      <c r="GT34" s="76">
        <f t="shared" si="87"/>
        <v>0.24891723757776202</v>
      </c>
    </row>
    <row r="35" spans="1:202" x14ac:dyDescent="0.25">
      <c r="A35" t="s">
        <v>207</v>
      </c>
      <c r="B35" s="69">
        <v>20570</v>
      </c>
      <c r="C35" s="69">
        <v>5953</v>
      </c>
      <c r="D35" s="69">
        <v>4370</v>
      </c>
      <c r="E35" s="69">
        <v>1889</v>
      </c>
      <c r="F35" s="69">
        <v>494</v>
      </c>
      <c r="G35" s="71">
        <f t="shared" si="2"/>
        <v>0.28940204180845891</v>
      </c>
      <c r="H35" s="71">
        <f t="shared" si="3"/>
        <v>0.21244530870199319</v>
      </c>
      <c r="I35" s="71">
        <f t="shared" si="4"/>
        <v>9.1832766164316973E-2</v>
      </c>
      <c r="J35" s="71">
        <f t="shared" si="5"/>
        <v>2.401555663587749E-2</v>
      </c>
      <c r="K35" s="69">
        <v>2067</v>
      </c>
      <c r="L35" s="72">
        <f t="shared" si="6"/>
        <v>0.47299771167048055</v>
      </c>
      <c r="M35" s="69">
        <v>2303</v>
      </c>
      <c r="N35" s="72">
        <f t="shared" si="7"/>
        <v>0.52700228832951945</v>
      </c>
      <c r="O35" s="75">
        <v>44.4</v>
      </c>
      <c r="P35" s="52">
        <v>8247</v>
      </c>
      <c r="Q35" s="52">
        <v>4064</v>
      </c>
      <c r="R35" s="76">
        <f t="shared" si="8"/>
        <v>0.49278525524433126</v>
      </c>
      <c r="S35" s="52">
        <v>3060</v>
      </c>
      <c r="T35" s="77">
        <f t="shared" si="9"/>
        <v>0.37104401600582032</v>
      </c>
      <c r="U35" s="69">
        <v>2067</v>
      </c>
      <c r="V35" s="52">
        <v>154</v>
      </c>
      <c r="W35" s="76">
        <f t="shared" si="10"/>
        <v>7.4504112239961298E-2</v>
      </c>
      <c r="X35" s="52">
        <v>1484</v>
      </c>
      <c r="Y35" s="78">
        <f t="shared" si="11"/>
        <v>0.71794871794871795</v>
      </c>
      <c r="Z35" s="52">
        <v>58</v>
      </c>
      <c r="AA35" s="76">
        <f t="shared" si="12"/>
        <v>2.8059990324141266E-2</v>
      </c>
      <c r="AB35" s="52">
        <v>173</v>
      </c>
      <c r="AC35" s="76">
        <f t="shared" si="13"/>
        <v>8.3696178035800678E-2</v>
      </c>
      <c r="AD35" s="52">
        <v>198</v>
      </c>
      <c r="AE35" s="76">
        <f t="shared" si="14"/>
        <v>9.579100145137881E-2</v>
      </c>
      <c r="AF35" s="52">
        <v>2303</v>
      </c>
      <c r="AG35" s="52">
        <v>61</v>
      </c>
      <c r="AH35" s="76">
        <f t="shared" si="15"/>
        <v>2.6487190620929222E-2</v>
      </c>
      <c r="AI35" s="52">
        <v>1237</v>
      </c>
      <c r="AJ35" s="76">
        <f t="shared" si="16"/>
        <v>0.53712548849326969</v>
      </c>
      <c r="AK35" s="52">
        <v>7</v>
      </c>
      <c r="AL35" s="76">
        <f t="shared" si="17"/>
        <v>3.0395136778115501E-3</v>
      </c>
      <c r="AM35" s="52">
        <v>842</v>
      </c>
      <c r="AN35" s="76">
        <f t="shared" si="18"/>
        <v>0.36561007381676075</v>
      </c>
      <c r="AO35" s="52">
        <v>156</v>
      </c>
      <c r="AP35" s="76">
        <f t="shared" si="19"/>
        <v>6.7737733391228835E-2</v>
      </c>
      <c r="AQ35" s="52">
        <f t="shared" si="20"/>
        <v>4370</v>
      </c>
      <c r="AR35" s="52">
        <f t="shared" si="21"/>
        <v>215</v>
      </c>
      <c r="AS35" s="76">
        <f t="shared" si="22"/>
        <v>4.9199084668192221E-2</v>
      </c>
      <c r="AT35" s="52">
        <f t="shared" si="23"/>
        <v>2721</v>
      </c>
      <c r="AU35" s="76">
        <f t="shared" si="24"/>
        <v>0.62265446224256293</v>
      </c>
      <c r="AV35" s="52">
        <f t="shared" si="25"/>
        <v>65</v>
      </c>
      <c r="AW35" s="76">
        <f t="shared" si="26"/>
        <v>1.4874141876430207E-2</v>
      </c>
      <c r="AX35" s="52">
        <f t="shared" si="27"/>
        <v>1015</v>
      </c>
      <c r="AY35" s="76">
        <f t="shared" si="28"/>
        <v>0.23226544622425629</v>
      </c>
      <c r="AZ35" s="52">
        <f t="shared" si="29"/>
        <v>354</v>
      </c>
      <c r="BA35" s="76">
        <f t="shared" si="30"/>
        <v>8.1006864988558358E-2</v>
      </c>
      <c r="BB35" s="61">
        <v>2032</v>
      </c>
      <c r="BC35" s="61">
        <v>603</v>
      </c>
      <c r="BD35" s="80">
        <f t="shared" si="31"/>
        <v>0.29675196850393698</v>
      </c>
      <c r="BE35" s="61">
        <v>2262</v>
      </c>
      <c r="BF35" s="61">
        <v>533</v>
      </c>
      <c r="BG35" s="80">
        <f t="shared" si="0"/>
        <v>0.23563218390804597</v>
      </c>
      <c r="BH35" s="81">
        <f t="shared" si="32"/>
        <v>4294</v>
      </c>
      <c r="BI35" s="81">
        <f t="shared" si="33"/>
        <v>1136</v>
      </c>
      <c r="BJ35" s="82">
        <f t="shared" si="34"/>
        <v>0.26455519329296695</v>
      </c>
      <c r="BK35" s="52">
        <v>4370</v>
      </c>
      <c r="BL35" s="52">
        <v>1250</v>
      </c>
      <c r="BM35" s="76">
        <f t="shared" si="35"/>
        <v>0.28604118993135014</v>
      </c>
      <c r="BN35" s="52">
        <v>2067</v>
      </c>
      <c r="BO35" s="52">
        <v>429</v>
      </c>
      <c r="BP35" s="76">
        <f t="shared" si="36"/>
        <v>0.20754716981132076</v>
      </c>
      <c r="BQ35" s="52">
        <v>2303</v>
      </c>
      <c r="BR35" s="52">
        <v>821</v>
      </c>
      <c r="BS35" s="76">
        <f t="shared" si="37"/>
        <v>0.35649153278332607</v>
      </c>
      <c r="BT35" s="38">
        <v>20623</v>
      </c>
      <c r="BU35" s="38">
        <v>4609</v>
      </c>
      <c r="BV35" s="84">
        <f t="shared" si="38"/>
        <v>0.2234883382631043</v>
      </c>
      <c r="BW35" s="84">
        <f t="shared" si="39"/>
        <v>1</v>
      </c>
      <c r="BX35" s="38">
        <v>19299</v>
      </c>
      <c r="BY35" s="38">
        <v>4529</v>
      </c>
      <c r="BZ35" s="84">
        <f t="shared" si="40"/>
        <v>0.23467537178092129</v>
      </c>
      <c r="CA35" s="84">
        <f t="shared" si="41"/>
        <v>0.98264265567368192</v>
      </c>
      <c r="CB35" s="38">
        <v>112</v>
      </c>
      <c r="CC35" s="38">
        <v>12</v>
      </c>
      <c r="CD35" s="84">
        <f t="shared" si="42"/>
        <v>0.10714285714285714</v>
      </c>
      <c r="CE35" s="84">
        <f t="shared" si="88"/>
        <v>2.6036016489477112E-3</v>
      </c>
      <c r="CF35" s="38">
        <v>127</v>
      </c>
      <c r="CG35" s="38">
        <v>11</v>
      </c>
      <c r="CH35" s="84">
        <f t="shared" si="43"/>
        <v>8.6614173228346455E-2</v>
      </c>
      <c r="CI35" s="84">
        <f t="shared" si="44"/>
        <v>2.3866348448687352E-3</v>
      </c>
      <c r="CJ35" s="38">
        <v>114</v>
      </c>
      <c r="CK35" s="38">
        <v>11</v>
      </c>
      <c r="CL35" s="85">
        <f t="shared" si="45"/>
        <v>9.6491228070175433E-2</v>
      </c>
      <c r="CM35" s="84">
        <f t="shared" si="46"/>
        <v>2.3866348448687352E-3</v>
      </c>
      <c r="CN35" s="38">
        <v>9</v>
      </c>
      <c r="CO35" s="38">
        <v>2</v>
      </c>
      <c r="CP35" s="85">
        <f t="shared" si="47"/>
        <v>0.22222222222222221</v>
      </c>
      <c r="CQ35" s="84">
        <f t="shared" si="48"/>
        <v>4.3393360815795185E-4</v>
      </c>
      <c r="CR35" s="29">
        <v>118</v>
      </c>
      <c r="CS35" s="29">
        <v>0</v>
      </c>
      <c r="CT35" s="30">
        <f t="shared" si="49"/>
        <v>0</v>
      </c>
      <c r="CU35" s="30">
        <f t="shared" si="50"/>
        <v>0</v>
      </c>
      <c r="CV35" s="38">
        <v>246</v>
      </c>
      <c r="CW35" s="38">
        <v>17</v>
      </c>
      <c r="CX35" s="84">
        <f t="shared" si="51"/>
        <v>6.910569105691057E-2</v>
      </c>
      <c r="CY35" s="84">
        <f t="shared" si="52"/>
        <v>3.6884356693425908E-3</v>
      </c>
      <c r="CZ35" s="38">
        <v>716</v>
      </c>
      <c r="DA35" s="38">
        <v>27</v>
      </c>
      <c r="DB35" s="84">
        <f t="shared" si="53"/>
        <v>3.7709497206703912E-2</v>
      </c>
      <c r="DC35" s="84">
        <f t="shared" si="89"/>
        <v>5.8581037101323495E-3</v>
      </c>
      <c r="DD35" s="52">
        <v>2067</v>
      </c>
      <c r="DE35" s="52">
        <v>218</v>
      </c>
      <c r="DF35" s="52">
        <v>946</v>
      </c>
      <c r="DG35" s="52">
        <v>584</v>
      </c>
      <c r="DH35" s="52">
        <v>319</v>
      </c>
      <c r="DI35" s="77">
        <f t="shared" si="54"/>
        <v>0.10546686018384131</v>
      </c>
      <c r="DJ35" s="77">
        <f t="shared" si="55"/>
        <v>0.45766811804547652</v>
      </c>
      <c r="DK35" s="77">
        <f t="shared" si="56"/>
        <v>0.43686502177068215</v>
      </c>
      <c r="DL35" s="52">
        <v>2303</v>
      </c>
      <c r="DM35" s="52">
        <v>237</v>
      </c>
      <c r="DN35" s="52">
        <v>1147</v>
      </c>
      <c r="DO35" s="52">
        <v>492</v>
      </c>
      <c r="DP35" s="52">
        <v>427</v>
      </c>
      <c r="DQ35" s="77">
        <f t="shared" si="57"/>
        <v>0.10290924880590534</v>
      </c>
      <c r="DR35" s="77">
        <f t="shared" si="58"/>
        <v>0.49804602692140687</v>
      </c>
      <c r="DS35" s="77">
        <f t="shared" si="59"/>
        <v>0.39904472427268778</v>
      </c>
      <c r="DT35" s="52">
        <f t="shared" si="60"/>
        <v>4370</v>
      </c>
      <c r="DU35" s="52">
        <f t="shared" si="61"/>
        <v>455</v>
      </c>
      <c r="DV35" s="52">
        <f t="shared" si="62"/>
        <v>2093</v>
      </c>
      <c r="DW35" s="52">
        <f t="shared" si="63"/>
        <v>1076</v>
      </c>
      <c r="DX35" s="52">
        <f t="shared" si="64"/>
        <v>746</v>
      </c>
      <c r="DY35" s="76">
        <f t="shared" si="65"/>
        <v>0.10411899313501144</v>
      </c>
      <c r="DZ35" s="76">
        <f t="shared" si="66"/>
        <v>0.47894736842105262</v>
      </c>
      <c r="EA35" s="76">
        <f t="shared" si="67"/>
        <v>0.41693363844393594</v>
      </c>
      <c r="EB35" s="52">
        <v>2819</v>
      </c>
      <c r="EC35" s="51">
        <v>261</v>
      </c>
      <c r="ED35" s="76">
        <f t="shared" si="68"/>
        <v>9.2586023412557644E-2</v>
      </c>
      <c r="EE35" s="52">
        <v>494</v>
      </c>
      <c r="EF35" s="76">
        <f t="shared" si="68"/>
        <v>0.17523944661227386</v>
      </c>
      <c r="EG35" s="52">
        <v>810</v>
      </c>
      <c r="EH35" s="76">
        <f t="shared" ref="EH35" si="293">EG35/$EB35</f>
        <v>0.28733593472862717</v>
      </c>
      <c r="EI35" s="52">
        <v>1317</v>
      </c>
      <c r="EJ35" s="76">
        <f t="shared" ref="EJ35" si="294">EI35/$EB35</f>
        <v>0.46718694572543457</v>
      </c>
      <c r="EK35" s="52">
        <v>1959</v>
      </c>
      <c r="EL35" s="76">
        <f t="shared" ref="EL35" si="295">EK35/$EB35</f>
        <v>0.69492727917701314</v>
      </c>
      <c r="EM35" s="52">
        <v>2370</v>
      </c>
      <c r="EN35" s="76">
        <f t="shared" ref="EN35" si="296">EM35/$EB35</f>
        <v>0.84072366087264983</v>
      </c>
      <c r="EO35" s="87">
        <v>77610</v>
      </c>
      <c r="EP35" s="87">
        <v>47292</v>
      </c>
      <c r="EQ35" s="87">
        <v>96603</v>
      </c>
      <c r="ER35" s="87">
        <v>89991</v>
      </c>
      <c r="ES35" s="87">
        <v>53901</v>
      </c>
      <c r="ET35" s="52">
        <v>2032</v>
      </c>
      <c r="EU35" s="52">
        <v>96</v>
      </c>
      <c r="EV35" s="76">
        <f t="shared" si="73"/>
        <v>4.7244094488188976E-2</v>
      </c>
      <c r="EW35" s="52">
        <v>2262</v>
      </c>
      <c r="EX35" s="52">
        <v>214</v>
      </c>
      <c r="EY35" s="76">
        <f t="shared" si="74"/>
        <v>9.4606542882404956E-2</v>
      </c>
      <c r="EZ35" s="52">
        <f t="shared" si="75"/>
        <v>4294</v>
      </c>
      <c r="FA35" s="52">
        <f t="shared" si="76"/>
        <v>310</v>
      </c>
      <c r="FB35" s="76">
        <f t="shared" si="77"/>
        <v>7.2193758733115981E-2</v>
      </c>
      <c r="FC35" s="52">
        <v>4294</v>
      </c>
      <c r="FD35" s="52">
        <v>310</v>
      </c>
      <c r="FE35" s="76">
        <f t="shared" si="78"/>
        <v>7.2193758733115981E-2</v>
      </c>
      <c r="FF35" s="52">
        <v>588</v>
      </c>
      <c r="FG35" s="76">
        <f t="shared" si="78"/>
        <v>0.13693525850023289</v>
      </c>
      <c r="FH35" s="52">
        <v>833</v>
      </c>
      <c r="FI35" s="76">
        <f t="shared" ref="FI35" si="297">FH35/$FC35</f>
        <v>0.19399161620866326</v>
      </c>
      <c r="FJ35" s="52">
        <v>916</v>
      </c>
      <c r="FK35" s="76">
        <f t="shared" ref="FK35" si="298">FJ35/$FC35</f>
        <v>0.21332091290172334</v>
      </c>
      <c r="FL35" s="52">
        <v>1692</v>
      </c>
      <c r="FM35" s="76">
        <f t="shared" ref="FM35" si="299">FL35/$FC35</f>
        <v>0.39403819282720076</v>
      </c>
      <c r="FN35" s="52">
        <v>436</v>
      </c>
      <c r="FO35" s="76">
        <v>0.34222919937205654</v>
      </c>
      <c r="FP35" s="52">
        <v>7</v>
      </c>
      <c r="FQ35" s="76">
        <v>5.4945054945054949E-3</v>
      </c>
      <c r="FR35" s="52">
        <v>88</v>
      </c>
      <c r="FS35" s="76">
        <v>0.11097099621689786</v>
      </c>
      <c r="FT35" s="51">
        <v>14</v>
      </c>
      <c r="FU35" s="76">
        <v>1.7654476670870115E-2</v>
      </c>
      <c r="FV35" s="52">
        <v>318</v>
      </c>
      <c r="FW35" s="76">
        <v>0.26346313173156588</v>
      </c>
      <c r="FX35" s="52">
        <v>13</v>
      </c>
      <c r="FY35" s="76">
        <v>1.0770505385252692E-2</v>
      </c>
      <c r="FZ35" s="52">
        <v>61</v>
      </c>
      <c r="GA35" s="76">
        <v>5.5656934306569344E-2</v>
      </c>
      <c r="GB35" s="52">
        <v>0</v>
      </c>
      <c r="GC35" s="76">
        <v>0</v>
      </c>
      <c r="GD35" s="52">
        <v>903</v>
      </c>
      <c r="GE35" s="65">
        <v>0.20663615560640733</v>
      </c>
      <c r="GF35" s="52">
        <v>34</v>
      </c>
      <c r="GG35" s="65">
        <v>7.7803203661327234E-3</v>
      </c>
      <c r="GH35" s="52">
        <v>2819</v>
      </c>
      <c r="GI35" s="52">
        <v>340</v>
      </c>
      <c r="GJ35" s="76">
        <f t="shared" si="82"/>
        <v>0.12061014544164597</v>
      </c>
      <c r="GK35" s="52">
        <v>149</v>
      </c>
      <c r="GL35" s="76">
        <f t="shared" si="83"/>
        <v>0.43823529411764706</v>
      </c>
      <c r="GM35" s="52">
        <v>111</v>
      </c>
      <c r="GN35" s="76">
        <f t="shared" si="84"/>
        <v>0.32647058823529412</v>
      </c>
      <c r="GO35" s="52">
        <v>2479</v>
      </c>
      <c r="GP35" s="76">
        <f t="shared" si="85"/>
        <v>0.87938985455835406</v>
      </c>
      <c r="GQ35" s="52">
        <v>2003</v>
      </c>
      <c r="GR35" s="76">
        <f t="shared" si="86"/>
        <v>0.80798709156918114</v>
      </c>
      <c r="GS35" s="52">
        <v>465</v>
      </c>
      <c r="GT35" s="76">
        <f t="shared" si="87"/>
        <v>0.18757563533682936</v>
      </c>
    </row>
    <row r="36" spans="1:202" x14ac:dyDescent="0.25">
      <c r="A36" t="s">
        <v>208</v>
      </c>
      <c r="B36" s="69">
        <v>120216</v>
      </c>
      <c r="C36" s="69">
        <v>28102</v>
      </c>
      <c r="D36" s="69">
        <v>20543</v>
      </c>
      <c r="E36" s="69">
        <v>8543</v>
      </c>
      <c r="F36" s="69">
        <v>3149</v>
      </c>
      <c r="G36" s="71">
        <f t="shared" si="2"/>
        <v>0.23376256072403007</v>
      </c>
      <c r="H36" s="71">
        <f t="shared" si="3"/>
        <v>0.17088407533107075</v>
      </c>
      <c r="I36" s="71">
        <f t="shared" si="4"/>
        <v>7.1063751913222867E-2</v>
      </c>
      <c r="J36" s="71">
        <f t="shared" si="5"/>
        <v>2.6194516536900248E-2</v>
      </c>
      <c r="K36" s="69">
        <v>9274</v>
      </c>
      <c r="L36" s="72">
        <f t="shared" si="6"/>
        <v>0.45144331402424182</v>
      </c>
      <c r="M36" s="69">
        <v>11269</v>
      </c>
      <c r="N36" s="72">
        <f t="shared" si="7"/>
        <v>0.54855668597575813</v>
      </c>
      <c r="O36" s="75">
        <v>36.6</v>
      </c>
      <c r="P36" s="52">
        <v>50179</v>
      </c>
      <c r="Q36" s="52">
        <v>19088</v>
      </c>
      <c r="R36" s="76">
        <f t="shared" si="8"/>
        <v>0.38039817453516411</v>
      </c>
      <c r="S36" s="52">
        <v>14572</v>
      </c>
      <c r="T36" s="77">
        <f t="shared" si="9"/>
        <v>0.2904003666872596</v>
      </c>
      <c r="U36" s="69">
        <v>9274</v>
      </c>
      <c r="V36" s="52">
        <v>598</v>
      </c>
      <c r="W36" s="76">
        <f t="shared" si="10"/>
        <v>6.4481345697649337E-2</v>
      </c>
      <c r="X36" s="52">
        <v>6202</v>
      </c>
      <c r="Y36" s="78">
        <f t="shared" si="11"/>
        <v>0.66875134785421608</v>
      </c>
      <c r="Z36" s="52">
        <v>264</v>
      </c>
      <c r="AA36" s="76">
        <f t="shared" si="12"/>
        <v>2.8466681043778305E-2</v>
      </c>
      <c r="AB36" s="52">
        <v>1009</v>
      </c>
      <c r="AC36" s="76">
        <f t="shared" si="13"/>
        <v>0.10879879232262238</v>
      </c>
      <c r="AD36" s="52">
        <v>1201</v>
      </c>
      <c r="AE36" s="76">
        <f t="shared" si="14"/>
        <v>0.12950183308173388</v>
      </c>
      <c r="AF36" s="52">
        <v>11269</v>
      </c>
      <c r="AG36" s="52">
        <v>631</v>
      </c>
      <c r="AH36" s="76">
        <f t="shared" si="15"/>
        <v>5.599432070281303E-2</v>
      </c>
      <c r="AI36" s="52">
        <v>4658</v>
      </c>
      <c r="AJ36" s="76">
        <f t="shared" si="16"/>
        <v>0.41334634838938683</v>
      </c>
      <c r="AK36" s="52">
        <v>220</v>
      </c>
      <c r="AL36" s="76">
        <f t="shared" si="17"/>
        <v>1.9522584080220073E-2</v>
      </c>
      <c r="AM36" s="52">
        <v>3961</v>
      </c>
      <c r="AN36" s="76">
        <f t="shared" si="18"/>
        <v>0.35149525246250779</v>
      </c>
      <c r="AO36" s="52">
        <v>1799</v>
      </c>
      <c r="AP36" s="76">
        <f t="shared" si="19"/>
        <v>0.15964149436507233</v>
      </c>
      <c r="AQ36" s="52">
        <f t="shared" si="20"/>
        <v>20543</v>
      </c>
      <c r="AR36" s="52">
        <f t="shared" si="21"/>
        <v>1229</v>
      </c>
      <c r="AS36" s="76">
        <f t="shared" si="22"/>
        <v>5.9825731392688507E-2</v>
      </c>
      <c r="AT36" s="52">
        <f t="shared" si="23"/>
        <v>10860</v>
      </c>
      <c r="AU36" s="76">
        <f t="shared" si="24"/>
        <v>0.52864722776614903</v>
      </c>
      <c r="AV36" s="52">
        <f t="shared" si="25"/>
        <v>484</v>
      </c>
      <c r="AW36" s="76">
        <f t="shared" si="26"/>
        <v>2.3560336854402959E-2</v>
      </c>
      <c r="AX36" s="52">
        <f t="shared" si="27"/>
        <v>4970</v>
      </c>
      <c r="AY36" s="76">
        <f t="shared" si="28"/>
        <v>0.24193155819500559</v>
      </c>
      <c r="AZ36" s="52">
        <f t="shared" si="29"/>
        <v>3000</v>
      </c>
      <c r="BA36" s="76">
        <f t="shared" si="30"/>
        <v>0.14603514579175389</v>
      </c>
      <c r="BB36" s="61">
        <v>8956</v>
      </c>
      <c r="BC36" s="61">
        <v>2845</v>
      </c>
      <c r="BD36" s="80">
        <f t="shared" si="31"/>
        <v>0.31766413577489949</v>
      </c>
      <c r="BE36" s="61">
        <v>10907</v>
      </c>
      <c r="BF36" s="61">
        <v>3400</v>
      </c>
      <c r="BG36" s="80">
        <f t="shared" si="0"/>
        <v>0.31172641422939396</v>
      </c>
      <c r="BH36" s="81">
        <f t="shared" si="32"/>
        <v>19863</v>
      </c>
      <c r="BI36" s="81">
        <f t="shared" si="33"/>
        <v>6245</v>
      </c>
      <c r="BJ36" s="82">
        <f t="shared" si="34"/>
        <v>0.31440366510597595</v>
      </c>
      <c r="BK36" s="52">
        <v>20543</v>
      </c>
      <c r="BL36" s="52">
        <v>6235</v>
      </c>
      <c r="BM36" s="76">
        <f t="shared" si="35"/>
        <v>0.30350971133719518</v>
      </c>
      <c r="BN36" s="52">
        <v>9274</v>
      </c>
      <c r="BO36" s="52">
        <v>1771</v>
      </c>
      <c r="BP36" s="76">
        <f t="shared" si="36"/>
        <v>0.19096398533534614</v>
      </c>
      <c r="BQ36" s="52">
        <v>11269</v>
      </c>
      <c r="BR36" s="52">
        <v>4464</v>
      </c>
      <c r="BS36" s="76">
        <f t="shared" si="37"/>
        <v>0.39613097879137454</v>
      </c>
      <c r="BT36" s="38">
        <v>120294</v>
      </c>
      <c r="BU36" s="38">
        <v>21797</v>
      </c>
      <c r="BV36" s="84">
        <f t="shared" si="38"/>
        <v>0.18119773222272101</v>
      </c>
      <c r="BW36" s="84">
        <f t="shared" si="39"/>
        <v>1</v>
      </c>
      <c r="BX36" s="38">
        <v>106523</v>
      </c>
      <c r="BY36" s="38">
        <v>21066</v>
      </c>
      <c r="BZ36" s="84">
        <f t="shared" si="40"/>
        <v>0.1977601081456587</v>
      </c>
      <c r="CA36" s="84">
        <f t="shared" si="41"/>
        <v>0.96646327476258198</v>
      </c>
      <c r="CB36" s="38">
        <v>1975</v>
      </c>
      <c r="CC36" s="38">
        <v>102</v>
      </c>
      <c r="CD36" s="84">
        <f t="shared" si="42"/>
        <v>5.1645569620253164E-2</v>
      </c>
      <c r="CE36" s="84">
        <f t="shared" si="88"/>
        <v>4.6795430563839058E-3</v>
      </c>
      <c r="CF36" s="38">
        <v>462</v>
      </c>
      <c r="CG36" s="38">
        <v>65</v>
      </c>
      <c r="CH36" s="84">
        <f t="shared" si="43"/>
        <v>0.1406926406926407</v>
      </c>
      <c r="CI36" s="84">
        <f t="shared" si="44"/>
        <v>2.982061751617195E-3</v>
      </c>
      <c r="CJ36" s="38">
        <v>5848</v>
      </c>
      <c r="CK36" s="38">
        <v>330</v>
      </c>
      <c r="CL36" s="85">
        <f t="shared" si="45"/>
        <v>5.6429548563611494E-2</v>
      </c>
      <c r="CM36" s="84">
        <f t="shared" si="46"/>
        <v>1.513969812359499E-2</v>
      </c>
      <c r="CN36" s="38">
        <v>49</v>
      </c>
      <c r="CO36" s="38">
        <v>8</v>
      </c>
      <c r="CP36" s="85">
        <f t="shared" si="47"/>
        <v>0.16326530612244897</v>
      </c>
      <c r="CQ36" s="84">
        <f t="shared" si="48"/>
        <v>3.6702298481442402E-4</v>
      </c>
      <c r="CR36" s="29">
        <v>619</v>
      </c>
      <c r="CS36" s="29">
        <v>4</v>
      </c>
      <c r="CT36" s="30">
        <f t="shared" si="49"/>
        <v>6.462035541195477E-3</v>
      </c>
      <c r="CU36" s="30">
        <f t="shared" si="50"/>
        <v>1.8351149240721201E-4</v>
      </c>
      <c r="CV36" s="38">
        <v>2514</v>
      </c>
      <c r="CW36" s="38">
        <v>82</v>
      </c>
      <c r="CX36" s="84">
        <f t="shared" si="51"/>
        <v>3.261734287987271E-2</v>
      </c>
      <c r="CY36" s="84">
        <f t="shared" si="52"/>
        <v>3.7619855943478459E-3</v>
      </c>
      <c r="CZ36" s="38">
        <v>2923</v>
      </c>
      <c r="DA36" s="38">
        <v>144</v>
      </c>
      <c r="DB36" s="84">
        <f t="shared" si="53"/>
        <v>4.9264454327745469E-2</v>
      </c>
      <c r="DC36" s="84">
        <f t="shared" si="89"/>
        <v>6.606413726659632E-3</v>
      </c>
      <c r="DD36" s="52">
        <v>9274</v>
      </c>
      <c r="DE36" s="52">
        <v>679</v>
      </c>
      <c r="DF36" s="52">
        <v>2995</v>
      </c>
      <c r="DG36" s="52">
        <v>2403</v>
      </c>
      <c r="DH36" s="52">
        <v>3197</v>
      </c>
      <c r="DI36" s="77">
        <f t="shared" si="54"/>
        <v>7.3215441017899507E-2</v>
      </c>
      <c r="DJ36" s="77">
        <f t="shared" si="55"/>
        <v>0.3229458701746819</v>
      </c>
      <c r="DK36" s="77">
        <f t="shared" si="56"/>
        <v>0.60383868880741864</v>
      </c>
      <c r="DL36" s="52">
        <v>11269</v>
      </c>
      <c r="DM36" s="52">
        <v>726</v>
      </c>
      <c r="DN36" s="52">
        <v>3917</v>
      </c>
      <c r="DO36" s="52">
        <v>3541</v>
      </c>
      <c r="DP36" s="52">
        <v>3085</v>
      </c>
      <c r="DQ36" s="77">
        <f t="shared" si="57"/>
        <v>6.4424527464726239E-2</v>
      </c>
      <c r="DR36" s="77">
        <f t="shared" si="58"/>
        <v>0.34759073564646376</v>
      </c>
      <c r="DS36" s="77">
        <f t="shared" si="59"/>
        <v>0.58798473688881003</v>
      </c>
      <c r="DT36" s="52">
        <f t="shared" si="60"/>
        <v>20543</v>
      </c>
      <c r="DU36" s="52">
        <f t="shared" si="61"/>
        <v>1405</v>
      </c>
      <c r="DV36" s="52">
        <f t="shared" si="62"/>
        <v>6912</v>
      </c>
      <c r="DW36" s="52">
        <f t="shared" si="63"/>
        <v>5944</v>
      </c>
      <c r="DX36" s="52">
        <f t="shared" si="64"/>
        <v>6282</v>
      </c>
      <c r="DY36" s="76">
        <f t="shared" si="65"/>
        <v>6.8393126612471405E-2</v>
      </c>
      <c r="DZ36" s="76">
        <f t="shared" si="66"/>
        <v>0.33646497590420094</v>
      </c>
      <c r="EA36" s="76">
        <f t="shared" si="67"/>
        <v>0.59514189748332769</v>
      </c>
      <c r="EB36" s="52">
        <v>13098</v>
      </c>
      <c r="EC36" s="51">
        <v>1186</v>
      </c>
      <c r="ED36" s="76">
        <f t="shared" si="68"/>
        <v>9.0548175293938007E-2</v>
      </c>
      <c r="EE36" s="52">
        <v>2672</v>
      </c>
      <c r="EF36" s="76">
        <f t="shared" si="68"/>
        <v>0.20400061078027179</v>
      </c>
      <c r="EG36" s="52">
        <v>4470</v>
      </c>
      <c r="EH36" s="76">
        <f t="shared" ref="EH36" si="300">EG36/$EB36</f>
        <v>0.34127347686669718</v>
      </c>
      <c r="EI36" s="52">
        <v>6641</v>
      </c>
      <c r="EJ36" s="76">
        <f t="shared" ref="EJ36" si="301">EI36/$EB36</f>
        <v>0.50702397312566805</v>
      </c>
      <c r="EK36" s="52">
        <v>8997</v>
      </c>
      <c r="EL36" s="76">
        <f t="shared" ref="EL36" si="302">EK36/$EB36</f>
        <v>0.68689876316994958</v>
      </c>
      <c r="EM36" s="52">
        <v>10612</v>
      </c>
      <c r="EN36" s="76">
        <f t="shared" ref="EN36" si="303">EM36/$EB36</f>
        <v>0.81020003053901357</v>
      </c>
      <c r="EO36" s="87">
        <v>68731</v>
      </c>
      <c r="EP36" s="87">
        <v>32069</v>
      </c>
      <c r="EQ36" s="87">
        <v>78064</v>
      </c>
      <c r="ER36" s="87">
        <v>89232</v>
      </c>
      <c r="ES36" s="87">
        <v>49617</v>
      </c>
      <c r="ET36" s="52">
        <v>8956</v>
      </c>
      <c r="EU36" s="52">
        <v>593</v>
      </c>
      <c r="EV36" s="76">
        <f t="shared" si="73"/>
        <v>6.6212594908441266E-2</v>
      </c>
      <c r="EW36" s="52">
        <v>10907</v>
      </c>
      <c r="EX36" s="52">
        <v>1071</v>
      </c>
      <c r="EY36" s="76">
        <f t="shared" si="74"/>
        <v>9.8193820482259095E-2</v>
      </c>
      <c r="EZ36" s="52">
        <f t="shared" si="75"/>
        <v>19863</v>
      </c>
      <c r="FA36" s="52">
        <f t="shared" si="76"/>
        <v>1664</v>
      </c>
      <c r="FB36" s="76">
        <f t="shared" si="77"/>
        <v>8.3773850878517853E-2</v>
      </c>
      <c r="FC36" s="52">
        <v>19863</v>
      </c>
      <c r="FD36" s="52">
        <v>1664</v>
      </c>
      <c r="FE36" s="76">
        <f t="shared" si="78"/>
        <v>8.3773850878517853E-2</v>
      </c>
      <c r="FF36" s="52">
        <v>2894</v>
      </c>
      <c r="FG36" s="76">
        <f t="shared" si="78"/>
        <v>0.14569803151588381</v>
      </c>
      <c r="FH36" s="52">
        <v>4382</v>
      </c>
      <c r="FI36" s="76">
        <f t="shared" ref="FI36" si="304">FH36/$FC36</f>
        <v>0.22061118662840457</v>
      </c>
      <c r="FJ36" s="52">
        <v>5271</v>
      </c>
      <c r="FK36" s="76">
        <f t="shared" ref="FK36" si="305">FJ36/$FC36</f>
        <v>0.26536776921915117</v>
      </c>
      <c r="FL36" s="52">
        <v>8736</v>
      </c>
      <c r="FM36" s="76">
        <f t="shared" ref="FM36" si="306">FL36/$FC36</f>
        <v>0.4398127171122187</v>
      </c>
      <c r="FN36" s="52">
        <v>1425</v>
      </c>
      <c r="FO36" s="76">
        <v>0.24615650371394024</v>
      </c>
      <c r="FP36" s="52">
        <v>24</v>
      </c>
      <c r="FQ36" s="76">
        <v>4.1457937467610983E-3</v>
      </c>
      <c r="FR36" s="52">
        <v>213</v>
      </c>
      <c r="FS36" s="76">
        <v>6.1119081779053085E-2</v>
      </c>
      <c r="FT36" s="51">
        <v>1</v>
      </c>
      <c r="FU36" s="76">
        <v>2.8694404591104734E-4</v>
      </c>
      <c r="FV36" s="52">
        <v>1144</v>
      </c>
      <c r="FW36" s="76">
        <v>0.18418934149090324</v>
      </c>
      <c r="FX36" s="52">
        <v>7</v>
      </c>
      <c r="FY36" s="76">
        <v>1.1270326839478344E-3</v>
      </c>
      <c r="FZ36" s="52">
        <v>233</v>
      </c>
      <c r="GA36" s="76">
        <v>4.6065638592328984E-2</v>
      </c>
      <c r="GB36" s="52">
        <v>1</v>
      </c>
      <c r="GC36" s="76">
        <v>1.9770660340055358E-4</v>
      </c>
      <c r="GD36" s="52">
        <v>3015</v>
      </c>
      <c r="GE36" s="65">
        <v>0.14676532152071264</v>
      </c>
      <c r="GF36" s="52">
        <v>33</v>
      </c>
      <c r="GG36" s="65">
        <v>1.6063866037092926E-3</v>
      </c>
      <c r="GH36" s="52">
        <v>13098</v>
      </c>
      <c r="GI36" s="52">
        <v>3714</v>
      </c>
      <c r="GJ36" s="76">
        <f t="shared" si="82"/>
        <v>0.2835547411818598</v>
      </c>
      <c r="GK36" s="52">
        <v>1514</v>
      </c>
      <c r="GL36" s="76">
        <f t="shared" si="83"/>
        <v>0.40764674205708129</v>
      </c>
      <c r="GM36" s="52">
        <v>2009</v>
      </c>
      <c r="GN36" s="76">
        <f t="shared" si="84"/>
        <v>0.54092622509423804</v>
      </c>
      <c r="GO36" s="52">
        <v>9384</v>
      </c>
      <c r="GP36" s="76">
        <f t="shared" si="85"/>
        <v>0.71644525881814014</v>
      </c>
      <c r="GQ36" s="52">
        <v>7116</v>
      </c>
      <c r="GR36" s="76">
        <f t="shared" si="86"/>
        <v>0.75831202046035806</v>
      </c>
      <c r="GS36" s="52">
        <v>2200</v>
      </c>
      <c r="GT36" s="76">
        <f t="shared" si="87"/>
        <v>0.23444160272804773</v>
      </c>
    </row>
    <row r="37" spans="1:202" x14ac:dyDescent="0.25">
      <c r="A37" t="s">
        <v>209</v>
      </c>
      <c r="B37" s="69">
        <v>16716</v>
      </c>
      <c r="C37" s="69">
        <v>4525</v>
      </c>
      <c r="D37" s="69">
        <v>3271</v>
      </c>
      <c r="E37" s="69">
        <v>1392</v>
      </c>
      <c r="F37" s="69">
        <v>420</v>
      </c>
      <c r="G37" s="71">
        <f t="shared" si="2"/>
        <v>0.27069873175400816</v>
      </c>
      <c r="H37" s="71">
        <f t="shared" si="3"/>
        <v>0.19568078487676477</v>
      </c>
      <c r="I37" s="71">
        <f t="shared" si="4"/>
        <v>8.3273510409188803E-2</v>
      </c>
      <c r="J37" s="71">
        <f t="shared" si="5"/>
        <v>2.5125628140703519E-2</v>
      </c>
      <c r="K37" s="69">
        <v>1584</v>
      </c>
      <c r="L37" s="72">
        <f t="shared" si="6"/>
        <v>0.48425557933353713</v>
      </c>
      <c r="M37" s="69">
        <v>1687</v>
      </c>
      <c r="N37" s="72">
        <f t="shared" si="7"/>
        <v>0.51574442066646287</v>
      </c>
      <c r="O37" s="75">
        <v>41.7</v>
      </c>
      <c r="P37" s="52">
        <v>6652</v>
      </c>
      <c r="Q37" s="52">
        <v>3103</v>
      </c>
      <c r="R37" s="76">
        <f t="shared" si="8"/>
        <v>0.4664762477450391</v>
      </c>
      <c r="S37" s="52">
        <v>2355</v>
      </c>
      <c r="T37" s="77">
        <f t="shared" si="9"/>
        <v>0.35402886349969936</v>
      </c>
      <c r="U37" s="69">
        <v>1584</v>
      </c>
      <c r="V37" s="52">
        <v>76</v>
      </c>
      <c r="W37" s="76">
        <f t="shared" si="10"/>
        <v>4.7979797979797977E-2</v>
      </c>
      <c r="X37" s="52">
        <v>1030</v>
      </c>
      <c r="Y37" s="78">
        <f t="shared" si="11"/>
        <v>0.6502525252525253</v>
      </c>
      <c r="Z37" s="52">
        <v>27</v>
      </c>
      <c r="AA37" s="76">
        <f t="shared" si="12"/>
        <v>1.7045454545454544E-2</v>
      </c>
      <c r="AB37" s="52">
        <v>220</v>
      </c>
      <c r="AC37" s="76">
        <f t="shared" si="13"/>
        <v>0.1388888888888889</v>
      </c>
      <c r="AD37" s="52">
        <v>231</v>
      </c>
      <c r="AE37" s="76">
        <f t="shared" si="14"/>
        <v>0.14583333333333334</v>
      </c>
      <c r="AF37" s="52">
        <v>1687</v>
      </c>
      <c r="AG37" s="52">
        <v>80</v>
      </c>
      <c r="AH37" s="76">
        <f t="shared" si="15"/>
        <v>4.7421458209839951E-2</v>
      </c>
      <c r="AI37" s="52">
        <v>840</v>
      </c>
      <c r="AJ37" s="76">
        <f t="shared" si="16"/>
        <v>0.49792531120331951</v>
      </c>
      <c r="AK37" s="52">
        <v>38</v>
      </c>
      <c r="AL37" s="76">
        <f t="shared" si="17"/>
        <v>2.2525192649673977E-2</v>
      </c>
      <c r="AM37" s="52">
        <v>559</v>
      </c>
      <c r="AN37" s="76">
        <f t="shared" si="18"/>
        <v>0.33135743924125666</v>
      </c>
      <c r="AO37" s="52">
        <v>170</v>
      </c>
      <c r="AP37" s="76">
        <f t="shared" si="19"/>
        <v>0.1007705986959099</v>
      </c>
      <c r="AQ37" s="52">
        <f t="shared" si="20"/>
        <v>3271</v>
      </c>
      <c r="AR37" s="52">
        <f t="shared" si="21"/>
        <v>156</v>
      </c>
      <c r="AS37" s="76">
        <f t="shared" si="22"/>
        <v>4.769183735860593E-2</v>
      </c>
      <c r="AT37" s="52">
        <f t="shared" si="23"/>
        <v>1870</v>
      </c>
      <c r="AU37" s="76">
        <f t="shared" si="24"/>
        <v>0.57169061449098135</v>
      </c>
      <c r="AV37" s="52">
        <f t="shared" si="25"/>
        <v>65</v>
      </c>
      <c r="AW37" s="76">
        <f t="shared" si="26"/>
        <v>1.9871598899419137E-2</v>
      </c>
      <c r="AX37" s="52">
        <f t="shared" si="27"/>
        <v>779</v>
      </c>
      <c r="AY37" s="76">
        <f t="shared" si="28"/>
        <v>0.23815346988688474</v>
      </c>
      <c r="AZ37" s="52">
        <f t="shared" si="29"/>
        <v>401</v>
      </c>
      <c r="BA37" s="76">
        <f t="shared" si="30"/>
        <v>0.12259247936410883</v>
      </c>
      <c r="BB37" s="61">
        <v>1555</v>
      </c>
      <c r="BC37" s="61">
        <v>373</v>
      </c>
      <c r="BD37" s="80">
        <f t="shared" si="31"/>
        <v>0.23987138263665594</v>
      </c>
      <c r="BE37" s="61">
        <v>1663</v>
      </c>
      <c r="BF37" s="61">
        <v>449</v>
      </c>
      <c r="BG37" s="80">
        <f t="shared" si="0"/>
        <v>0.26999398677089598</v>
      </c>
      <c r="BH37" s="81">
        <f t="shared" si="32"/>
        <v>3218</v>
      </c>
      <c r="BI37" s="81">
        <f t="shared" si="33"/>
        <v>822</v>
      </c>
      <c r="BJ37" s="82">
        <f t="shared" si="34"/>
        <v>0.25543816034804229</v>
      </c>
      <c r="BK37" s="52">
        <v>3271</v>
      </c>
      <c r="BL37" s="52">
        <v>1020</v>
      </c>
      <c r="BM37" s="76">
        <f t="shared" si="35"/>
        <v>0.31183124426780801</v>
      </c>
      <c r="BN37" s="52">
        <v>1584</v>
      </c>
      <c r="BO37" s="52">
        <v>409</v>
      </c>
      <c r="BP37" s="76">
        <f t="shared" si="36"/>
        <v>0.25820707070707072</v>
      </c>
      <c r="BQ37" s="52">
        <v>1687</v>
      </c>
      <c r="BR37" s="52">
        <v>611</v>
      </c>
      <c r="BS37" s="76">
        <f t="shared" si="37"/>
        <v>0.36218138707765263</v>
      </c>
      <c r="BT37" s="38">
        <v>16877</v>
      </c>
      <c r="BU37" s="38">
        <v>3469</v>
      </c>
      <c r="BV37" s="84">
        <f t="shared" si="38"/>
        <v>0.20554600936185341</v>
      </c>
      <c r="BW37" s="84">
        <f t="shared" si="39"/>
        <v>1</v>
      </c>
      <c r="BX37" s="38">
        <v>15728</v>
      </c>
      <c r="BY37" s="38">
        <v>3414</v>
      </c>
      <c r="BZ37" s="84">
        <f t="shared" si="40"/>
        <v>0.2170651068158698</v>
      </c>
      <c r="CA37" s="84">
        <f t="shared" si="41"/>
        <v>0.98414528682617464</v>
      </c>
      <c r="CB37" s="38">
        <v>83</v>
      </c>
      <c r="CC37" s="38">
        <v>4</v>
      </c>
      <c r="CD37" s="84">
        <f t="shared" si="42"/>
        <v>4.8192771084337352E-2</v>
      </c>
      <c r="CE37" s="84">
        <f t="shared" si="88"/>
        <v>1.1530700490054772E-3</v>
      </c>
      <c r="CF37" s="38">
        <v>47</v>
      </c>
      <c r="CG37" s="38">
        <v>2</v>
      </c>
      <c r="CH37" s="84">
        <f t="shared" si="43"/>
        <v>4.2553191489361701E-2</v>
      </c>
      <c r="CI37" s="84">
        <f t="shared" si="44"/>
        <v>5.7653502450273858E-4</v>
      </c>
      <c r="CJ37" s="38">
        <v>83</v>
      </c>
      <c r="CK37" s="38">
        <v>9</v>
      </c>
      <c r="CL37" s="85">
        <f t="shared" si="45"/>
        <v>0.10843373493975904</v>
      </c>
      <c r="CM37" s="84">
        <f t="shared" si="46"/>
        <v>2.5944076102623233E-3</v>
      </c>
      <c r="CN37" s="38">
        <v>0</v>
      </c>
      <c r="CO37" s="38">
        <v>0</v>
      </c>
      <c r="CP37" s="85">
        <v>0</v>
      </c>
      <c r="CQ37" s="84">
        <f t="shared" si="48"/>
        <v>0</v>
      </c>
      <c r="CR37" s="29">
        <v>284</v>
      </c>
      <c r="CS37" s="29">
        <v>13</v>
      </c>
      <c r="CT37" s="30">
        <f t="shared" si="49"/>
        <v>4.5774647887323945E-2</v>
      </c>
      <c r="CU37" s="30">
        <f t="shared" si="50"/>
        <v>3.7474776592678004E-3</v>
      </c>
      <c r="CV37" s="38">
        <v>155</v>
      </c>
      <c r="CW37" s="38">
        <v>15</v>
      </c>
      <c r="CX37" s="84">
        <f t="shared" si="51"/>
        <v>9.6774193548387094E-2</v>
      </c>
      <c r="CY37" s="84">
        <f t="shared" si="52"/>
        <v>4.3240126837705388E-3</v>
      </c>
      <c r="CZ37" s="38">
        <v>781</v>
      </c>
      <c r="DA37" s="38">
        <v>25</v>
      </c>
      <c r="DB37" s="84">
        <f t="shared" si="53"/>
        <v>3.2010243277848911E-2</v>
      </c>
      <c r="DC37" s="84">
        <f t="shared" si="89"/>
        <v>7.2066878062842319E-3</v>
      </c>
      <c r="DD37" s="52">
        <v>1584</v>
      </c>
      <c r="DE37" s="52">
        <v>123</v>
      </c>
      <c r="DF37" s="52">
        <v>851</v>
      </c>
      <c r="DG37" s="52">
        <v>380</v>
      </c>
      <c r="DH37" s="52">
        <v>230</v>
      </c>
      <c r="DI37" s="77">
        <f t="shared" si="54"/>
        <v>7.7651515151515152E-2</v>
      </c>
      <c r="DJ37" s="77">
        <f t="shared" si="55"/>
        <v>0.5372474747474747</v>
      </c>
      <c r="DK37" s="77">
        <f t="shared" si="56"/>
        <v>0.38510101010101011</v>
      </c>
      <c r="DL37" s="52">
        <v>1687</v>
      </c>
      <c r="DM37" s="52">
        <v>153</v>
      </c>
      <c r="DN37" s="52">
        <v>821</v>
      </c>
      <c r="DO37" s="52">
        <v>483</v>
      </c>
      <c r="DP37" s="52">
        <v>230</v>
      </c>
      <c r="DQ37" s="77">
        <f t="shared" si="57"/>
        <v>9.0693538826318906E-2</v>
      </c>
      <c r="DR37" s="77">
        <f t="shared" si="58"/>
        <v>0.48666271487848251</v>
      </c>
      <c r="DS37" s="77">
        <f t="shared" si="59"/>
        <v>0.42264374629519857</v>
      </c>
      <c r="DT37" s="52">
        <f t="shared" si="60"/>
        <v>3271</v>
      </c>
      <c r="DU37" s="52">
        <f t="shared" si="61"/>
        <v>276</v>
      </c>
      <c r="DV37" s="52">
        <f t="shared" si="62"/>
        <v>1672</v>
      </c>
      <c r="DW37" s="52">
        <f t="shared" si="63"/>
        <v>863</v>
      </c>
      <c r="DX37" s="52">
        <f t="shared" si="64"/>
        <v>460</v>
      </c>
      <c r="DY37" s="76">
        <f t="shared" si="65"/>
        <v>8.437786609599511E-2</v>
      </c>
      <c r="DZ37" s="76">
        <f t="shared" si="66"/>
        <v>0.51115866707428925</v>
      </c>
      <c r="EA37" s="76">
        <f t="shared" si="67"/>
        <v>0.40446346682971568</v>
      </c>
      <c r="EB37" s="52">
        <v>2169</v>
      </c>
      <c r="EC37" s="51">
        <v>243</v>
      </c>
      <c r="ED37" s="76">
        <f t="shared" si="68"/>
        <v>0.11203319502074689</v>
      </c>
      <c r="EE37" s="52">
        <v>506</v>
      </c>
      <c r="EF37" s="76">
        <f t="shared" si="68"/>
        <v>0.23328722913785155</v>
      </c>
      <c r="EG37" s="52">
        <v>920</v>
      </c>
      <c r="EH37" s="76">
        <f t="shared" ref="EH37" si="307">EG37/$EB37</f>
        <v>0.42415859843245735</v>
      </c>
      <c r="EI37" s="52">
        <v>1243</v>
      </c>
      <c r="EJ37" s="76">
        <f t="shared" ref="EJ37" si="308">EI37/$EB37</f>
        <v>0.57307514983863528</v>
      </c>
      <c r="EK37" s="52">
        <v>1636</v>
      </c>
      <c r="EL37" s="76">
        <f t="shared" ref="EL37" si="309">EK37/$EB37</f>
        <v>0.75426463808206545</v>
      </c>
      <c r="EM37" s="52">
        <v>1877</v>
      </c>
      <c r="EN37" s="76">
        <f t="shared" ref="EN37" si="310">EM37/$EB37</f>
        <v>0.86537574919317661</v>
      </c>
      <c r="EO37" s="87">
        <v>69293</v>
      </c>
      <c r="EP37" s="87">
        <v>56250</v>
      </c>
      <c r="EQ37" s="87">
        <v>84841</v>
      </c>
      <c r="ER37" s="87">
        <v>83269</v>
      </c>
      <c r="ES37" s="87">
        <v>44299</v>
      </c>
      <c r="ET37" s="52">
        <v>1555</v>
      </c>
      <c r="EU37" s="52">
        <v>173</v>
      </c>
      <c r="EV37" s="76">
        <f t="shared" si="73"/>
        <v>0.11125401929260451</v>
      </c>
      <c r="EW37" s="52">
        <v>1663</v>
      </c>
      <c r="EX37" s="52">
        <v>187</v>
      </c>
      <c r="EY37" s="76">
        <f t="shared" si="74"/>
        <v>0.11244738424533975</v>
      </c>
      <c r="EZ37" s="52">
        <f t="shared" si="75"/>
        <v>3218</v>
      </c>
      <c r="FA37" s="52">
        <f t="shared" si="76"/>
        <v>360</v>
      </c>
      <c r="FB37" s="76">
        <f t="shared" si="77"/>
        <v>0.11187072715972654</v>
      </c>
      <c r="FC37" s="52">
        <v>3218</v>
      </c>
      <c r="FD37" s="52">
        <v>360</v>
      </c>
      <c r="FE37" s="76">
        <f t="shared" si="78"/>
        <v>0.11187072715972654</v>
      </c>
      <c r="FF37" s="52">
        <v>606</v>
      </c>
      <c r="FG37" s="76">
        <f t="shared" si="78"/>
        <v>0.18831572405220634</v>
      </c>
      <c r="FH37" s="52">
        <v>882</v>
      </c>
      <c r="FI37" s="76">
        <f t="shared" ref="FI37" si="311">FH37/$FC37</f>
        <v>0.27408328154132999</v>
      </c>
      <c r="FJ37" s="52">
        <v>1088</v>
      </c>
      <c r="FK37" s="76">
        <f t="shared" ref="FK37" si="312">FJ37/$FC37</f>
        <v>0.33809819763828464</v>
      </c>
      <c r="FL37" s="52">
        <v>1677</v>
      </c>
      <c r="FM37" s="76">
        <f t="shared" ref="FM37" si="313">FL37/$FC37</f>
        <v>0.5211311373523928</v>
      </c>
      <c r="FN37" s="52">
        <v>349</v>
      </c>
      <c r="FO37" s="76">
        <v>0.35503560528992878</v>
      </c>
      <c r="FP37" s="52">
        <v>15</v>
      </c>
      <c r="FQ37" s="76">
        <v>1.5259409969481181E-2</v>
      </c>
      <c r="FR37" s="52">
        <v>72</v>
      </c>
      <c r="FS37" s="76">
        <v>0.11980033277870217</v>
      </c>
      <c r="FT37" s="51">
        <v>0</v>
      </c>
      <c r="FU37" s="76">
        <v>0</v>
      </c>
      <c r="FV37" s="52">
        <v>252</v>
      </c>
      <c r="FW37" s="76">
        <v>0.28125</v>
      </c>
      <c r="FX37" s="52">
        <v>13</v>
      </c>
      <c r="FY37" s="76">
        <v>1.4508928571428572E-2</v>
      </c>
      <c r="FZ37" s="52">
        <v>41</v>
      </c>
      <c r="GA37" s="76">
        <v>5.1833122629582805E-2</v>
      </c>
      <c r="GB37" s="52">
        <v>0</v>
      </c>
      <c r="GC37" s="76">
        <v>0</v>
      </c>
      <c r="GD37" s="52">
        <v>714</v>
      </c>
      <c r="GE37" s="65">
        <v>0.2182818709874656</v>
      </c>
      <c r="GF37" s="52">
        <v>28</v>
      </c>
      <c r="GG37" s="65">
        <v>8.5600733720574747E-3</v>
      </c>
      <c r="GH37" s="52">
        <v>2169</v>
      </c>
      <c r="GI37" s="52">
        <v>325</v>
      </c>
      <c r="GJ37" s="76">
        <f t="shared" si="82"/>
        <v>0.14983863531581373</v>
      </c>
      <c r="GK37" s="52">
        <v>131</v>
      </c>
      <c r="GL37" s="76">
        <f t="shared" si="83"/>
        <v>0.40307692307692305</v>
      </c>
      <c r="GM37" s="52">
        <v>106</v>
      </c>
      <c r="GN37" s="76">
        <f t="shared" si="84"/>
        <v>0.32615384615384613</v>
      </c>
      <c r="GO37" s="52">
        <v>1844</v>
      </c>
      <c r="GP37" s="76">
        <f t="shared" si="85"/>
        <v>0.85016136468418624</v>
      </c>
      <c r="GQ37" s="52">
        <v>1378</v>
      </c>
      <c r="GR37" s="76">
        <f t="shared" si="86"/>
        <v>0.74728850325379614</v>
      </c>
      <c r="GS37" s="52">
        <v>417</v>
      </c>
      <c r="GT37" s="76">
        <f t="shared" si="87"/>
        <v>0.22613882863340565</v>
      </c>
    </row>
    <row r="38" spans="1:202" x14ac:dyDescent="0.25">
      <c r="A38" t="s">
        <v>210</v>
      </c>
      <c r="B38" s="69">
        <v>19512</v>
      </c>
      <c r="C38" s="69">
        <v>6679</v>
      </c>
      <c r="D38" s="69">
        <v>4780</v>
      </c>
      <c r="E38" s="69">
        <v>2023</v>
      </c>
      <c r="F38" s="69">
        <v>651</v>
      </c>
      <c r="G38" s="71">
        <f t="shared" si="2"/>
        <v>0.34230217302173022</v>
      </c>
      <c r="H38" s="71">
        <f t="shared" si="3"/>
        <v>0.24497744977449776</v>
      </c>
      <c r="I38" s="71">
        <f t="shared" si="4"/>
        <v>0.10367978679786798</v>
      </c>
      <c r="J38" s="71">
        <f t="shared" si="5"/>
        <v>3.3364083640836407E-2</v>
      </c>
      <c r="K38" s="69">
        <v>2269</v>
      </c>
      <c r="L38" s="72">
        <f t="shared" si="6"/>
        <v>0.47468619246861926</v>
      </c>
      <c r="M38" s="69">
        <v>2511</v>
      </c>
      <c r="N38" s="72">
        <f t="shared" si="7"/>
        <v>0.52531380753138079</v>
      </c>
      <c r="O38" s="75">
        <v>48.6</v>
      </c>
      <c r="P38" s="52">
        <v>8443</v>
      </c>
      <c r="Q38" s="52">
        <v>4580</v>
      </c>
      <c r="R38" s="76">
        <f t="shared" si="8"/>
        <v>0.54246121047021201</v>
      </c>
      <c r="S38" s="52">
        <v>3449</v>
      </c>
      <c r="T38" s="77">
        <f t="shared" si="9"/>
        <v>0.4085040862252754</v>
      </c>
      <c r="U38" s="69">
        <v>2269</v>
      </c>
      <c r="V38" s="52">
        <v>160</v>
      </c>
      <c r="W38" s="76">
        <f t="shared" si="10"/>
        <v>7.0515645658880563E-2</v>
      </c>
      <c r="X38" s="52">
        <v>1560</v>
      </c>
      <c r="Y38" s="78">
        <f t="shared" si="11"/>
        <v>0.68752754517408554</v>
      </c>
      <c r="Z38" s="52">
        <v>44</v>
      </c>
      <c r="AA38" s="76">
        <f t="shared" si="12"/>
        <v>1.9391802556192154E-2</v>
      </c>
      <c r="AB38" s="52">
        <v>172</v>
      </c>
      <c r="AC38" s="76">
        <f t="shared" si="13"/>
        <v>7.5804319083296601E-2</v>
      </c>
      <c r="AD38" s="52">
        <v>333</v>
      </c>
      <c r="AE38" s="76">
        <f t="shared" si="14"/>
        <v>0.14676068752754517</v>
      </c>
      <c r="AF38" s="52">
        <v>2511</v>
      </c>
      <c r="AG38" s="52">
        <v>45</v>
      </c>
      <c r="AH38" s="76">
        <f t="shared" si="15"/>
        <v>1.7921146953405017E-2</v>
      </c>
      <c r="AI38" s="52">
        <v>1244</v>
      </c>
      <c r="AJ38" s="76">
        <f t="shared" si="16"/>
        <v>0.49542015133412981</v>
      </c>
      <c r="AK38" s="52">
        <v>63</v>
      </c>
      <c r="AL38" s="76">
        <f t="shared" si="17"/>
        <v>2.5089605734767026E-2</v>
      </c>
      <c r="AM38" s="52">
        <v>894</v>
      </c>
      <c r="AN38" s="76">
        <f t="shared" si="18"/>
        <v>0.35603345280764637</v>
      </c>
      <c r="AO38" s="52">
        <v>265</v>
      </c>
      <c r="AP38" s="76">
        <f t="shared" si="19"/>
        <v>0.10553564317005178</v>
      </c>
      <c r="AQ38" s="52">
        <f t="shared" si="20"/>
        <v>4780</v>
      </c>
      <c r="AR38" s="52">
        <f t="shared" si="21"/>
        <v>205</v>
      </c>
      <c r="AS38" s="76">
        <f t="shared" si="22"/>
        <v>4.288702928870293E-2</v>
      </c>
      <c r="AT38" s="52">
        <f t="shared" si="23"/>
        <v>2804</v>
      </c>
      <c r="AU38" s="76">
        <f t="shared" si="24"/>
        <v>0.58661087866108785</v>
      </c>
      <c r="AV38" s="52">
        <f t="shared" si="25"/>
        <v>107</v>
      </c>
      <c r="AW38" s="76">
        <f t="shared" si="26"/>
        <v>2.2384937238493725E-2</v>
      </c>
      <c r="AX38" s="52">
        <f t="shared" si="27"/>
        <v>1066</v>
      </c>
      <c r="AY38" s="76">
        <f t="shared" si="28"/>
        <v>0.22301255230125522</v>
      </c>
      <c r="AZ38" s="52">
        <f t="shared" si="29"/>
        <v>598</v>
      </c>
      <c r="BA38" s="76">
        <f t="shared" si="30"/>
        <v>0.12510460251046024</v>
      </c>
      <c r="BB38" s="61">
        <v>2255</v>
      </c>
      <c r="BC38" s="61">
        <v>840</v>
      </c>
      <c r="BD38" s="80">
        <f t="shared" si="31"/>
        <v>0.37250554323725055</v>
      </c>
      <c r="BE38" s="61">
        <v>2446</v>
      </c>
      <c r="BF38" s="61">
        <v>638</v>
      </c>
      <c r="BG38" s="80">
        <f t="shared" si="0"/>
        <v>0.26083401471790679</v>
      </c>
      <c r="BH38" s="81">
        <f t="shared" si="32"/>
        <v>4701</v>
      </c>
      <c r="BI38" s="81">
        <f t="shared" si="33"/>
        <v>1478</v>
      </c>
      <c r="BJ38" s="82">
        <f t="shared" si="34"/>
        <v>0.31440119123590726</v>
      </c>
      <c r="BK38" s="52">
        <v>4780</v>
      </c>
      <c r="BL38" s="52">
        <v>1489</v>
      </c>
      <c r="BM38" s="76">
        <f t="shared" si="35"/>
        <v>0.31150627615062759</v>
      </c>
      <c r="BN38" s="52">
        <v>2269</v>
      </c>
      <c r="BO38" s="52">
        <v>507</v>
      </c>
      <c r="BP38" s="76">
        <f t="shared" si="36"/>
        <v>0.2234464521815778</v>
      </c>
      <c r="BQ38" s="52">
        <v>2511</v>
      </c>
      <c r="BR38" s="52">
        <v>982</v>
      </c>
      <c r="BS38" s="76">
        <f t="shared" si="37"/>
        <v>0.39107925129430504</v>
      </c>
      <c r="BT38" s="38">
        <v>19559</v>
      </c>
      <c r="BU38" s="38">
        <v>5058</v>
      </c>
      <c r="BV38" s="84">
        <f t="shared" si="38"/>
        <v>0.25860217802546143</v>
      </c>
      <c r="BW38" s="84">
        <f t="shared" si="39"/>
        <v>1</v>
      </c>
      <c r="BX38" s="38">
        <v>18153</v>
      </c>
      <c r="BY38" s="38">
        <v>4923</v>
      </c>
      <c r="BZ38" s="84">
        <f t="shared" si="40"/>
        <v>0.27119484382746656</v>
      </c>
      <c r="CA38" s="84">
        <f t="shared" si="41"/>
        <v>0.9733096085409253</v>
      </c>
      <c r="CB38" s="38">
        <v>209</v>
      </c>
      <c r="CC38" s="38">
        <v>15</v>
      </c>
      <c r="CD38" s="84">
        <f t="shared" si="42"/>
        <v>7.1770334928229665E-2</v>
      </c>
      <c r="CE38" s="84">
        <f t="shared" si="88"/>
        <v>2.9655990510083037E-3</v>
      </c>
      <c r="CF38" s="38">
        <v>293</v>
      </c>
      <c r="CG38" s="38">
        <v>36</v>
      </c>
      <c r="CH38" s="84">
        <f t="shared" si="43"/>
        <v>0.12286689419795221</v>
      </c>
      <c r="CI38" s="84">
        <f t="shared" si="44"/>
        <v>7.1174377224199285E-3</v>
      </c>
      <c r="CJ38" s="38">
        <v>102</v>
      </c>
      <c r="CK38" s="38">
        <v>16</v>
      </c>
      <c r="CL38" s="85">
        <f t="shared" si="45"/>
        <v>0.15686274509803921</v>
      </c>
      <c r="CM38" s="84">
        <f t="shared" si="46"/>
        <v>3.1633056544088573E-3</v>
      </c>
      <c r="CN38" s="38">
        <v>0</v>
      </c>
      <c r="CO38" s="38">
        <v>0</v>
      </c>
      <c r="CP38" s="85">
        <v>0</v>
      </c>
      <c r="CQ38" s="84">
        <f t="shared" si="48"/>
        <v>0</v>
      </c>
      <c r="CR38" s="29">
        <v>187</v>
      </c>
      <c r="CS38" s="29">
        <v>0</v>
      </c>
      <c r="CT38" s="30">
        <f t="shared" si="49"/>
        <v>0</v>
      </c>
      <c r="CU38" s="30">
        <f t="shared" si="50"/>
        <v>0</v>
      </c>
      <c r="CV38" s="38">
        <v>333</v>
      </c>
      <c r="CW38" s="38">
        <v>41</v>
      </c>
      <c r="CX38" s="84">
        <f t="shared" si="51"/>
        <v>0.12312312312312312</v>
      </c>
      <c r="CY38" s="84">
        <f t="shared" si="52"/>
        <v>8.1059707394226972E-3</v>
      </c>
      <c r="CZ38" s="38">
        <v>469</v>
      </c>
      <c r="DA38" s="38">
        <v>27</v>
      </c>
      <c r="DB38" s="84">
        <f t="shared" si="53"/>
        <v>5.7569296375266525E-2</v>
      </c>
      <c r="DC38" s="84">
        <f t="shared" si="89"/>
        <v>5.3380782918149468E-3</v>
      </c>
      <c r="DD38" s="52">
        <v>2269</v>
      </c>
      <c r="DE38" s="52">
        <v>229</v>
      </c>
      <c r="DF38" s="52">
        <v>1025</v>
      </c>
      <c r="DG38" s="52">
        <v>613</v>
      </c>
      <c r="DH38" s="52">
        <v>402</v>
      </c>
      <c r="DI38" s="77">
        <f t="shared" si="54"/>
        <v>0.10092551784927281</v>
      </c>
      <c r="DJ38" s="77">
        <f t="shared" si="55"/>
        <v>0.45174085500220362</v>
      </c>
      <c r="DK38" s="77">
        <f t="shared" si="56"/>
        <v>0.44733362714852359</v>
      </c>
      <c r="DL38" s="52">
        <v>2511</v>
      </c>
      <c r="DM38" s="52">
        <v>319</v>
      </c>
      <c r="DN38" s="52">
        <v>1267</v>
      </c>
      <c r="DO38" s="52">
        <v>674</v>
      </c>
      <c r="DP38" s="52">
        <v>251</v>
      </c>
      <c r="DQ38" s="77">
        <f t="shared" si="57"/>
        <v>0.12704101951413779</v>
      </c>
      <c r="DR38" s="77">
        <f t="shared" si="58"/>
        <v>0.50457984866587013</v>
      </c>
      <c r="DS38" s="77">
        <f t="shared" si="59"/>
        <v>0.36837913181999205</v>
      </c>
      <c r="DT38" s="52">
        <f t="shared" si="60"/>
        <v>4780</v>
      </c>
      <c r="DU38" s="52">
        <f t="shared" si="61"/>
        <v>548</v>
      </c>
      <c r="DV38" s="52">
        <f t="shared" si="62"/>
        <v>2292</v>
      </c>
      <c r="DW38" s="52">
        <f t="shared" si="63"/>
        <v>1287</v>
      </c>
      <c r="DX38" s="52">
        <f t="shared" si="64"/>
        <v>653</v>
      </c>
      <c r="DY38" s="76">
        <f t="shared" si="65"/>
        <v>0.11464435146443515</v>
      </c>
      <c r="DZ38" s="76">
        <f t="shared" si="66"/>
        <v>0.4794979079497908</v>
      </c>
      <c r="EA38" s="76">
        <f t="shared" si="67"/>
        <v>0.40585774058577406</v>
      </c>
      <c r="EB38" s="52">
        <v>3126</v>
      </c>
      <c r="EC38" s="51">
        <v>382</v>
      </c>
      <c r="ED38" s="76">
        <f t="shared" si="68"/>
        <v>0.12220089571337173</v>
      </c>
      <c r="EE38" s="52">
        <v>707</v>
      </c>
      <c r="EF38" s="76">
        <f t="shared" si="68"/>
        <v>0.22616762635956494</v>
      </c>
      <c r="EG38" s="52">
        <v>1285</v>
      </c>
      <c r="EH38" s="76">
        <f t="shared" ref="EH38" si="314">EG38/$EB38</f>
        <v>0.41106845809341008</v>
      </c>
      <c r="EI38" s="52">
        <v>1824</v>
      </c>
      <c r="EJ38" s="76">
        <f t="shared" ref="EJ38" si="315">EI38/$EB38</f>
        <v>0.58349328214971208</v>
      </c>
      <c r="EK38" s="52">
        <v>2463</v>
      </c>
      <c r="EL38" s="76">
        <f t="shared" ref="EL38" si="316">EK38/$EB38</f>
        <v>0.78790786948176583</v>
      </c>
      <c r="EM38" s="52">
        <v>2748</v>
      </c>
      <c r="EN38" s="76">
        <f t="shared" ref="EN38" si="317">EM38/$EB38</f>
        <v>0.87907869481765832</v>
      </c>
      <c r="EO38" s="87">
        <v>55091</v>
      </c>
      <c r="EP38" s="87">
        <v>50836</v>
      </c>
      <c r="EQ38" s="87">
        <v>71523</v>
      </c>
      <c r="ER38" s="87">
        <v>67865</v>
      </c>
      <c r="ES38" s="87">
        <v>41596</v>
      </c>
      <c r="ET38" s="52">
        <v>2255</v>
      </c>
      <c r="EU38" s="52">
        <v>148</v>
      </c>
      <c r="EV38" s="76">
        <f t="shared" si="73"/>
        <v>6.5631929046563189E-2</v>
      </c>
      <c r="EW38" s="52">
        <v>2446</v>
      </c>
      <c r="EX38" s="52">
        <v>350</v>
      </c>
      <c r="EY38" s="76">
        <f t="shared" si="74"/>
        <v>0.14309076042518398</v>
      </c>
      <c r="EZ38" s="52">
        <f t="shared" si="75"/>
        <v>4701</v>
      </c>
      <c r="FA38" s="52">
        <f t="shared" si="76"/>
        <v>498</v>
      </c>
      <c r="FB38" s="76">
        <f t="shared" si="77"/>
        <v>0.10593490746649649</v>
      </c>
      <c r="FC38" s="52">
        <v>4701</v>
      </c>
      <c r="FD38" s="52">
        <v>498</v>
      </c>
      <c r="FE38" s="76">
        <f t="shared" si="78"/>
        <v>0.10593490746649649</v>
      </c>
      <c r="FF38" s="52">
        <v>883</v>
      </c>
      <c r="FG38" s="76">
        <f t="shared" si="78"/>
        <v>0.18783237609019357</v>
      </c>
      <c r="FH38" s="52">
        <v>1231</v>
      </c>
      <c r="FI38" s="76">
        <f t="shared" ref="FI38" si="318">FH38/$FC38</f>
        <v>0.26185917889810678</v>
      </c>
      <c r="FJ38" s="52">
        <v>1409</v>
      </c>
      <c r="FK38" s="76">
        <f t="shared" ref="FK38" si="319">FJ38/$FC38</f>
        <v>0.29972346309295894</v>
      </c>
      <c r="FL38" s="52">
        <v>2603</v>
      </c>
      <c r="FM38" s="76">
        <f t="shared" ref="FM38" si="320">FL38/$FC38</f>
        <v>0.55371197617528189</v>
      </c>
      <c r="FN38" s="52">
        <v>326</v>
      </c>
      <c r="FO38" s="76">
        <v>0.23487031700288186</v>
      </c>
      <c r="FP38" s="52">
        <v>0</v>
      </c>
      <c r="FQ38" s="76">
        <v>0</v>
      </c>
      <c r="FR38" s="52">
        <v>50</v>
      </c>
      <c r="FS38" s="76">
        <v>5.6753688989784334E-2</v>
      </c>
      <c r="FT38" s="51">
        <v>0</v>
      </c>
      <c r="FU38" s="76">
        <v>0</v>
      </c>
      <c r="FV38" s="52">
        <v>338</v>
      </c>
      <c r="FW38" s="76">
        <v>0.24689554419284149</v>
      </c>
      <c r="FX38" s="52">
        <v>0</v>
      </c>
      <c r="FY38" s="76">
        <v>0</v>
      </c>
      <c r="FZ38" s="52">
        <v>21</v>
      </c>
      <c r="GA38" s="76">
        <v>1.8388791593695272E-2</v>
      </c>
      <c r="GB38" s="52">
        <v>1</v>
      </c>
      <c r="GC38" s="76">
        <v>8.7565674255691769E-4</v>
      </c>
      <c r="GD38" s="52">
        <v>735</v>
      </c>
      <c r="GE38" s="65">
        <v>0.15376569037656904</v>
      </c>
      <c r="GF38" s="52">
        <v>1</v>
      </c>
      <c r="GG38" s="65">
        <v>2.0920502092050208E-4</v>
      </c>
      <c r="GH38" s="52">
        <v>3126</v>
      </c>
      <c r="GI38" s="52">
        <v>574</v>
      </c>
      <c r="GJ38" s="76">
        <f t="shared" si="82"/>
        <v>0.18362124120281509</v>
      </c>
      <c r="GK38" s="52">
        <v>306</v>
      </c>
      <c r="GL38" s="76">
        <f t="shared" si="83"/>
        <v>0.5331010452961672</v>
      </c>
      <c r="GM38" s="52">
        <v>100</v>
      </c>
      <c r="GN38" s="76">
        <f t="shared" si="84"/>
        <v>0.17421602787456447</v>
      </c>
      <c r="GO38" s="52">
        <v>2552</v>
      </c>
      <c r="GP38" s="76">
        <f t="shared" si="85"/>
        <v>0.81637875879718491</v>
      </c>
      <c r="GQ38" s="52">
        <v>2048</v>
      </c>
      <c r="GR38" s="76">
        <f t="shared" si="86"/>
        <v>0.80250783699059558</v>
      </c>
      <c r="GS38" s="52">
        <v>498</v>
      </c>
      <c r="GT38" s="76">
        <f t="shared" si="87"/>
        <v>0.19514106583072099</v>
      </c>
    </row>
    <row r="39" spans="1:202" x14ac:dyDescent="0.25">
      <c r="A39" t="s">
        <v>211</v>
      </c>
      <c r="B39" s="69">
        <v>28402</v>
      </c>
      <c r="C39" s="69">
        <v>9090</v>
      </c>
      <c r="D39" s="69">
        <v>6458</v>
      </c>
      <c r="E39" s="69">
        <v>2729</v>
      </c>
      <c r="F39" s="69">
        <v>842</v>
      </c>
      <c r="G39" s="71">
        <f t="shared" si="2"/>
        <v>0.32004788395183437</v>
      </c>
      <c r="H39" s="71">
        <f t="shared" si="3"/>
        <v>0.22737835363706782</v>
      </c>
      <c r="I39" s="71">
        <f t="shared" si="4"/>
        <v>9.6084782761777343E-2</v>
      </c>
      <c r="J39" s="71">
        <f t="shared" si="5"/>
        <v>2.9645799591578058E-2</v>
      </c>
      <c r="K39" s="69">
        <v>3067</v>
      </c>
      <c r="L39" s="72">
        <f t="shared" si="6"/>
        <v>0.47491483431402909</v>
      </c>
      <c r="M39" s="69">
        <v>3391</v>
      </c>
      <c r="N39" s="72">
        <f t="shared" si="7"/>
        <v>0.52508516568597086</v>
      </c>
      <c r="O39" s="75">
        <v>49.1</v>
      </c>
      <c r="P39" s="52">
        <v>12226</v>
      </c>
      <c r="Q39" s="52">
        <v>6063</v>
      </c>
      <c r="R39" s="76">
        <f t="shared" si="8"/>
        <v>0.49591035498118763</v>
      </c>
      <c r="S39" s="52">
        <v>4411</v>
      </c>
      <c r="T39" s="77">
        <f t="shared" si="9"/>
        <v>0.360788483559627</v>
      </c>
      <c r="U39" s="69">
        <v>3067</v>
      </c>
      <c r="V39" s="52">
        <v>139</v>
      </c>
      <c r="W39" s="76">
        <f t="shared" si="10"/>
        <v>4.5321160743397454E-2</v>
      </c>
      <c r="X39" s="52">
        <v>2177</v>
      </c>
      <c r="Y39" s="78">
        <f t="shared" si="11"/>
        <v>0.70981415063580044</v>
      </c>
      <c r="Z39" s="52">
        <v>49</v>
      </c>
      <c r="AA39" s="76">
        <f t="shared" si="12"/>
        <v>1.5976524290837953E-2</v>
      </c>
      <c r="AB39" s="52">
        <v>254</v>
      </c>
      <c r="AC39" s="76">
        <f t="shared" si="13"/>
        <v>8.2817085099445714E-2</v>
      </c>
      <c r="AD39" s="52">
        <v>448</v>
      </c>
      <c r="AE39" s="76">
        <f t="shared" si="14"/>
        <v>0.14607107923051843</v>
      </c>
      <c r="AF39" s="52">
        <v>3391</v>
      </c>
      <c r="AG39" s="52">
        <v>124</v>
      </c>
      <c r="AH39" s="76">
        <f t="shared" si="15"/>
        <v>3.6567384252432909E-2</v>
      </c>
      <c r="AI39" s="52">
        <v>1706</v>
      </c>
      <c r="AJ39" s="76">
        <f t="shared" si="16"/>
        <v>0.50309643173105278</v>
      </c>
      <c r="AK39" s="52">
        <v>39</v>
      </c>
      <c r="AL39" s="76">
        <f t="shared" si="17"/>
        <v>1.150103214391035E-2</v>
      </c>
      <c r="AM39" s="52">
        <v>1132</v>
      </c>
      <c r="AN39" s="76">
        <f t="shared" si="18"/>
        <v>0.33382483043350042</v>
      </c>
      <c r="AO39" s="52">
        <v>390</v>
      </c>
      <c r="AP39" s="76">
        <f t="shared" si="19"/>
        <v>0.11501032143910352</v>
      </c>
      <c r="AQ39" s="52">
        <f t="shared" si="20"/>
        <v>6458</v>
      </c>
      <c r="AR39" s="52">
        <f t="shared" si="21"/>
        <v>263</v>
      </c>
      <c r="AS39" s="76">
        <f t="shared" si="22"/>
        <v>4.0724682564261379E-2</v>
      </c>
      <c r="AT39" s="52">
        <f t="shared" si="23"/>
        <v>3883</v>
      </c>
      <c r="AU39" s="76">
        <f t="shared" si="24"/>
        <v>0.60126974295447511</v>
      </c>
      <c r="AV39" s="52">
        <f t="shared" si="25"/>
        <v>88</v>
      </c>
      <c r="AW39" s="76">
        <f t="shared" si="26"/>
        <v>1.3626509755342211E-2</v>
      </c>
      <c r="AX39" s="52">
        <f t="shared" si="27"/>
        <v>1386</v>
      </c>
      <c r="AY39" s="76">
        <f t="shared" si="28"/>
        <v>0.21461752864663983</v>
      </c>
      <c r="AZ39" s="52">
        <f t="shared" si="29"/>
        <v>838</v>
      </c>
      <c r="BA39" s="76">
        <f t="shared" si="30"/>
        <v>0.12976153607928151</v>
      </c>
      <c r="BB39" s="61">
        <v>3025</v>
      </c>
      <c r="BC39" s="61">
        <v>1092</v>
      </c>
      <c r="BD39" s="80">
        <f t="shared" si="31"/>
        <v>0.36099173553719011</v>
      </c>
      <c r="BE39" s="61">
        <v>3190</v>
      </c>
      <c r="BF39" s="61">
        <v>979</v>
      </c>
      <c r="BG39" s="80">
        <f t="shared" si="0"/>
        <v>0.30689655172413793</v>
      </c>
      <c r="BH39" s="81">
        <f t="shared" si="32"/>
        <v>6215</v>
      </c>
      <c r="BI39" s="81">
        <f t="shared" si="33"/>
        <v>2071</v>
      </c>
      <c r="BJ39" s="82">
        <f t="shared" si="34"/>
        <v>0.33322606596942878</v>
      </c>
      <c r="BK39" s="52">
        <v>6458</v>
      </c>
      <c r="BL39" s="52">
        <v>1695</v>
      </c>
      <c r="BM39" s="76">
        <f t="shared" si="35"/>
        <v>0.26246515949210281</v>
      </c>
      <c r="BN39" s="52">
        <v>3067</v>
      </c>
      <c r="BO39" s="52">
        <v>662</v>
      </c>
      <c r="BP39" s="76">
        <f t="shared" si="36"/>
        <v>0.21584610368438215</v>
      </c>
      <c r="BQ39" s="52">
        <v>3391</v>
      </c>
      <c r="BR39" s="52">
        <v>1033</v>
      </c>
      <c r="BS39" s="76">
        <f t="shared" si="37"/>
        <v>0.30462990268357415</v>
      </c>
      <c r="BT39" s="38">
        <v>28376</v>
      </c>
      <c r="BU39" s="38">
        <v>6791</v>
      </c>
      <c r="BV39" s="84">
        <f t="shared" si="38"/>
        <v>0.23932196222159571</v>
      </c>
      <c r="BW39" s="84">
        <f t="shared" si="39"/>
        <v>1</v>
      </c>
      <c r="BX39" s="38">
        <v>26768</v>
      </c>
      <c r="BY39" s="38">
        <v>6663</v>
      </c>
      <c r="BZ39" s="84">
        <f t="shared" si="40"/>
        <v>0.2489166168559474</v>
      </c>
      <c r="CA39" s="84">
        <f t="shared" si="41"/>
        <v>0.98115152407598294</v>
      </c>
      <c r="CB39" s="38">
        <v>179</v>
      </c>
      <c r="CC39" s="38">
        <v>8</v>
      </c>
      <c r="CD39" s="84">
        <f t="shared" si="42"/>
        <v>4.4692737430167599E-2</v>
      </c>
      <c r="CE39" s="84">
        <f t="shared" si="88"/>
        <v>1.1780297452510676E-3</v>
      </c>
      <c r="CF39" s="38">
        <v>173</v>
      </c>
      <c r="CG39" s="38">
        <v>25</v>
      </c>
      <c r="CH39" s="84">
        <f t="shared" si="43"/>
        <v>0.14450867052023122</v>
      </c>
      <c r="CI39" s="84">
        <f t="shared" si="44"/>
        <v>3.6813429539095861E-3</v>
      </c>
      <c r="CJ39" s="38">
        <v>183</v>
      </c>
      <c r="CK39" s="38">
        <v>22</v>
      </c>
      <c r="CL39" s="85">
        <f t="shared" si="45"/>
        <v>0.12021857923497267</v>
      </c>
      <c r="CM39" s="84">
        <f t="shared" si="46"/>
        <v>3.2395817994404358E-3</v>
      </c>
      <c r="CN39" s="38">
        <v>13</v>
      </c>
      <c r="CO39" s="38">
        <v>3</v>
      </c>
      <c r="CP39" s="85">
        <f t="shared" si="47"/>
        <v>0.23076923076923078</v>
      </c>
      <c r="CQ39" s="84">
        <f t="shared" si="48"/>
        <v>4.4176115446915035E-4</v>
      </c>
      <c r="CR39" s="29">
        <v>104</v>
      </c>
      <c r="CS39" s="29">
        <v>4</v>
      </c>
      <c r="CT39" s="30">
        <f t="shared" si="49"/>
        <v>3.8461538461538464E-2</v>
      </c>
      <c r="CU39" s="30">
        <f t="shared" si="50"/>
        <v>5.890148726255338E-4</v>
      </c>
      <c r="CV39" s="38">
        <v>440</v>
      </c>
      <c r="CW39" s="38">
        <v>33</v>
      </c>
      <c r="CX39" s="84">
        <f t="shared" si="51"/>
        <v>7.4999999999999997E-2</v>
      </c>
      <c r="CY39" s="84">
        <f t="shared" si="52"/>
        <v>4.8593726991606537E-3</v>
      </c>
      <c r="CZ39" s="38">
        <v>620</v>
      </c>
      <c r="DA39" s="38">
        <v>37</v>
      </c>
      <c r="DB39" s="84">
        <f t="shared" si="53"/>
        <v>5.9677419354838709E-2</v>
      </c>
      <c r="DC39" s="84">
        <f t="shared" si="89"/>
        <v>5.4483875717861877E-3</v>
      </c>
      <c r="DD39" s="52">
        <v>3067</v>
      </c>
      <c r="DE39" s="52">
        <v>340</v>
      </c>
      <c r="DF39" s="52">
        <v>1334</v>
      </c>
      <c r="DG39" s="52">
        <v>843</v>
      </c>
      <c r="DH39" s="52">
        <v>550</v>
      </c>
      <c r="DI39" s="77">
        <f t="shared" si="54"/>
        <v>0.11085751548744702</v>
      </c>
      <c r="DJ39" s="77">
        <f t="shared" si="55"/>
        <v>0.43495272253015976</v>
      </c>
      <c r="DK39" s="77">
        <f t="shared" si="56"/>
        <v>0.45418976198239319</v>
      </c>
      <c r="DL39" s="52">
        <v>3391</v>
      </c>
      <c r="DM39" s="52">
        <v>317</v>
      </c>
      <c r="DN39" s="52">
        <v>1812</v>
      </c>
      <c r="DO39" s="52">
        <v>674</v>
      </c>
      <c r="DP39" s="52">
        <v>588</v>
      </c>
      <c r="DQ39" s="77">
        <f t="shared" si="57"/>
        <v>9.3482748451784128E-2</v>
      </c>
      <c r="DR39" s="77">
        <f t="shared" si="58"/>
        <v>0.53435564730168095</v>
      </c>
      <c r="DS39" s="77">
        <f t="shared" si="59"/>
        <v>0.37216160424653494</v>
      </c>
      <c r="DT39" s="52">
        <f t="shared" si="60"/>
        <v>6458</v>
      </c>
      <c r="DU39" s="52">
        <f t="shared" si="61"/>
        <v>657</v>
      </c>
      <c r="DV39" s="52">
        <f t="shared" si="62"/>
        <v>3146</v>
      </c>
      <c r="DW39" s="52">
        <f t="shared" si="63"/>
        <v>1517</v>
      </c>
      <c r="DX39" s="52">
        <f t="shared" si="64"/>
        <v>1138</v>
      </c>
      <c r="DY39" s="76">
        <f t="shared" si="65"/>
        <v>0.10173428305977082</v>
      </c>
      <c r="DZ39" s="76">
        <f t="shared" si="66"/>
        <v>0.48714772375348403</v>
      </c>
      <c r="EA39" s="76">
        <f t="shared" si="67"/>
        <v>0.41111799318674513</v>
      </c>
      <c r="EB39" s="52">
        <v>4091</v>
      </c>
      <c r="EC39" s="51">
        <v>500</v>
      </c>
      <c r="ED39" s="76">
        <f t="shared" si="68"/>
        <v>0.12221950623319482</v>
      </c>
      <c r="EE39" s="52">
        <v>1033</v>
      </c>
      <c r="EF39" s="76">
        <f t="shared" si="68"/>
        <v>0.25250549987778048</v>
      </c>
      <c r="EG39" s="52">
        <v>1634</v>
      </c>
      <c r="EH39" s="76">
        <f t="shared" ref="EH39" si="321">EG39/$EB39</f>
        <v>0.39941334637008069</v>
      </c>
      <c r="EI39" s="52">
        <v>2129</v>
      </c>
      <c r="EJ39" s="76">
        <f t="shared" ref="EJ39" si="322">EI39/$EB39</f>
        <v>0.52041065754094351</v>
      </c>
      <c r="EK39" s="52">
        <v>2889</v>
      </c>
      <c r="EL39" s="76">
        <f t="shared" ref="EL39" si="323">EK39/$EB39</f>
        <v>0.70618430701539969</v>
      </c>
      <c r="EM39" s="52">
        <v>3449</v>
      </c>
      <c r="EN39" s="76">
        <f t="shared" ref="EN39" si="324">EM39/$EB39</f>
        <v>0.84307015399657781</v>
      </c>
      <c r="EO39" s="87">
        <v>64314</v>
      </c>
      <c r="EP39" s="87">
        <v>42083</v>
      </c>
      <c r="EQ39" s="87">
        <v>75968</v>
      </c>
      <c r="ER39" s="87">
        <v>78803</v>
      </c>
      <c r="ES39" s="87">
        <v>47487</v>
      </c>
      <c r="ET39" s="52">
        <v>3025</v>
      </c>
      <c r="EU39" s="52">
        <v>305</v>
      </c>
      <c r="EV39" s="76">
        <f t="shared" si="73"/>
        <v>0.10082644628099173</v>
      </c>
      <c r="EW39" s="52">
        <v>3190</v>
      </c>
      <c r="EX39" s="52">
        <v>460</v>
      </c>
      <c r="EY39" s="76">
        <f t="shared" si="74"/>
        <v>0.14420062695924765</v>
      </c>
      <c r="EZ39" s="52">
        <f t="shared" si="75"/>
        <v>6215</v>
      </c>
      <c r="FA39" s="52">
        <f t="shared" si="76"/>
        <v>765</v>
      </c>
      <c r="FB39" s="76">
        <f t="shared" si="77"/>
        <v>0.12308930008045052</v>
      </c>
      <c r="FC39" s="52">
        <v>6215</v>
      </c>
      <c r="FD39" s="52">
        <v>765</v>
      </c>
      <c r="FE39" s="76">
        <f t="shared" si="78"/>
        <v>0.12308930008045052</v>
      </c>
      <c r="FF39" s="52">
        <v>1355</v>
      </c>
      <c r="FG39" s="76">
        <f t="shared" si="78"/>
        <v>0.21802091713596139</v>
      </c>
      <c r="FH39" s="52">
        <v>1869</v>
      </c>
      <c r="FI39" s="76">
        <f t="shared" ref="FI39" si="325">FH39/$FC39</f>
        <v>0.3007240547063556</v>
      </c>
      <c r="FJ39" s="52">
        <v>2058</v>
      </c>
      <c r="FK39" s="76">
        <f t="shared" ref="FK39" si="326">FJ39/$FC39</f>
        <v>0.33113435237329042</v>
      </c>
      <c r="FL39" s="52">
        <v>3090</v>
      </c>
      <c r="FM39" s="76">
        <f t="shared" ref="FM39" si="327">FL39/$FC39</f>
        <v>0.49718423169750603</v>
      </c>
      <c r="FN39" s="52">
        <v>339</v>
      </c>
      <c r="FO39" s="76">
        <v>0.17908082408874801</v>
      </c>
      <c r="FP39" s="52">
        <v>8</v>
      </c>
      <c r="FQ39" s="76">
        <v>4.226096143687269E-3</v>
      </c>
      <c r="FR39" s="52">
        <v>92</v>
      </c>
      <c r="FS39" s="76">
        <v>7.8364565587734247E-2</v>
      </c>
      <c r="FT39" s="51">
        <v>0</v>
      </c>
      <c r="FU39" s="76">
        <v>0</v>
      </c>
      <c r="FV39" s="52">
        <v>286</v>
      </c>
      <c r="FW39" s="76">
        <v>0.15577342047930284</v>
      </c>
      <c r="FX39" s="52">
        <v>0</v>
      </c>
      <c r="FY39" s="76">
        <v>0</v>
      </c>
      <c r="FZ39" s="52">
        <v>41</v>
      </c>
      <c r="GA39" s="76">
        <v>2.6366559485530548E-2</v>
      </c>
      <c r="GB39" s="52">
        <v>0</v>
      </c>
      <c r="GC39" s="76">
        <v>0</v>
      </c>
      <c r="GD39" s="52">
        <v>758</v>
      </c>
      <c r="GE39" s="65">
        <v>0.11737379993806132</v>
      </c>
      <c r="GF39" s="52">
        <v>8</v>
      </c>
      <c r="GG39" s="65">
        <v>1.2387736141220192E-3</v>
      </c>
      <c r="GH39" s="52">
        <v>4091</v>
      </c>
      <c r="GI39" s="52">
        <v>603</v>
      </c>
      <c r="GJ39" s="76">
        <f t="shared" si="82"/>
        <v>0.14739672451723296</v>
      </c>
      <c r="GK39" s="52">
        <v>200</v>
      </c>
      <c r="GL39" s="76">
        <f t="shared" si="83"/>
        <v>0.33167495854063017</v>
      </c>
      <c r="GM39" s="52">
        <v>296</v>
      </c>
      <c r="GN39" s="76">
        <f t="shared" si="84"/>
        <v>0.49087893864013266</v>
      </c>
      <c r="GO39" s="52">
        <v>3488</v>
      </c>
      <c r="GP39" s="76">
        <f t="shared" si="85"/>
        <v>0.85260327548276704</v>
      </c>
      <c r="GQ39" s="52">
        <v>2668</v>
      </c>
      <c r="GR39" s="76">
        <f t="shared" si="86"/>
        <v>0.76490825688073394</v>
      </c>
      <c r="GS39" s="52">
        <v>725</v>
      </c>
      <c r="GT39" s="76">
        <f t="shared" si="87"/>
        <v>0.20785550458715596</v>
      </c>
    </row>
    <row r="40" spans="1:202" x14ac:dyDescent="0.25">
      <c r="A40" t="s">
        <v>212</v>
      </c>
      <c r="B40" s="69">
        <v>81242</v>
      </c>
      <c r="C40" s="69">
        <v>23830</v>
      </c>
      <c r="D40" s="69">
        <v>17259</v>
      </c>
      <c r="E40" s="69">
        <v>7264</v>
      </c>
      <c r="F40" s="69">
        <v>1966</v>
      </c>
      <c r="G40" s="71">
        <f t="shared" si="2"/>
        <v>0.29332118854779549</v>
      </c>
      <c r="H40" s="71">
        <f t="shared" si="3"/>
        <v>0.21243937864651288</v>
      </c>
      <c r="I40" s="71">
        <f t="shared" si="4"/>
        <v>8.9411880554393044E-2</v>
      </c>
      <c r="J40" s="71">
        <f t="shared" si="5"/>
        <v>2.4199305777799659E-2</v>
      </c>
      <c r="K40" s="69">
        <v>7938</v>
      </c>
      <c r="L40" s="72">
        <f t="shared" si="6"/>
        <v>0.4599339475056492</v>
      </c>
      <c r="M40" s="69">
        <v>9321</v>
      </c>
      <c r="N40" s="72">
        <f t="shared" si="7"/>
        <v>0.5400660524943508</v>
      </c>
      <c r="O40" s="75">
        <v>45</v>
      </c>
      <c r="P40" s="52">
        <v>34860</v>
      </c>
      <c r="Q40" s="52">
        <v>15803</v>
      </c>
      <c r="R40" s="76">
        <f t="shared" si="8"/>
        <v>0.45332759609868045</v>
      </c>
      <c r="S40" s="52">
        <v>11467</v>
      </c>
      <c r="T40" s="77">
        <f t="shared" si="9"/>
        <v>0.32894434882386692</v>
      </c>
      <c r="U40" s="69">
        <v>7938</v>
      </c>
      <c r="V40" s="52">
        <v>439</v>
      </c>
      <c r="W40" s="76">
        <f t="shared" si="10"/>
        <v>5.530360292265054E-2</v>
      </c>
      <c r="X40" s="52">
        <v>5391</v>
      </c>
      <c r="Y40" s="78">
        <f t="shared" si="11"/>
        <v>0.67913832199546487</v>
      </c>
      <c r="Z40" s="52">
        <v>295</v>
      </c>
      <c r="AA40" s="76">
        <f t="shared" si="12"/>
        <v>3.7163013353489545E-2</v>
      </c>
      <c r="AB40" s="52">
        <v>965</v>
      </c>
      <c r="AC40" s="76">
        <f t="shared" si="13"/>
        <v>0.12156714537666918</v>
      </c>
      <c r="AD40" s="52">
        <v>848</v>
      </c>
      <c r="AE40" s="76">
        <f t="shared" si="14"/>
        <v>0.10682791635172588</v>
      </c>
      <c r="AF40" s="52">
        <v>9321</v>
      </c>
      <c r="AG40" s="52">
        <v>684</v>
      </c>
      <c r="AH40" s="76">
        <f t="shared" si="15"/>
        <v>7.3382684261345352E-2</v>
      </c>
      <c r="AI40" s="52">
        <v>4660</v>
      </c>
      <c r="AJ40" s="76">
        <f t="shared" si="16"/>
        <v>0.49994635768694345</v>
      </c>
      <c r="AK40" s="52">
        <v>283</v>
      </c>
      <c r="AL40" s="76">
        <f t="shared" si="17"/>
        <v>3.0361549190001072E-2</v>
      </c>
      <c r="AM40" s="52">
        <v>2776</v>
      </c>
      <c r="AN40" s="76">
        <f t="shared" si="18"/>
        <v>0.2978221220899045</v>
      </c>
      <c r="AO40" s="52">
        <v>918</v>
      </c>
      <c r="AP40" s="76">
        <f t="shared" si="19"/>
        <v>9.8487286771805599E-2</v>
      </c>
      <c r="AQ40" s="52">
        <f t="shared" si="20"/>
        <v>17259</v>
      </c>
      <c r="AR40" s="52">
        <f t="shared" si="21"/>
        <v>1123</v>
      </c>
      <c r="AS40" s="76">
        <f t="shared" si="22"/>
        <v>6.5067501013963733E-2</v>
      </c>
      <c r="AT40" s="52">
        <f t="shared" si="23"/>
        <v>10051</v>
      </c>
      <c r="AU40" s="76">
        <f t="shared" si="24"/>
        <v>0.58236282519265314</v>
      </c>
      <c r="AV40" s="52">
        <f t="shared" si="25"/>
        <v>578</v>
      </c>
      <c r="AW40" s="76">
        <f t="shared" si="26"/>
        <v>3.3489773451532534E-2</v>
      </c>
      <c r="AX40" s="52">
        <f t="shared" si="27"/>
        <v>3741</v>
      </c>
      <c r="AY40" s="76">
        <f t="shared" si="28"/>
        <v>0.21675647488266991</v>
      </c>
      <c r="AZ40" s="52">
        <f t="shared" si="29"/>
        <v>1766</v>
      </c>
      <c r="BA40" s="76">
        <f t="shared" si="30"/>
        <v>0.10232342545918072</v>
      </c>
      <c r="BB40" s="61">
        <v>7747</v>
      </c>
      <c r="BC40" s="61">
        <v>1944</v>
      </c>
      <c r="BD40" s="80">
        <f t="shared" si="31"/>
        <v>0.25093584613398734</v>
      </c>
      <c r="BE40" s="61">
        <v>9066</v>
      </c>
      <c r="BF40" s="61">
        <v>2289</v>
      </c>
      <c r="BG40" s="80">
        <f t="shared" si="0"/>
        <v>0.25248180013236265</v>
      </c>
      <c r="BH40" s="81">
        <f t="shared" si="32"/>
        <v>16813</v>
      </c>
      <c r="BI40" s="81">
        <f t="shared" si="33"/>
        <v>4233</v>
      </c>
      <c r="BJ40" s="82">
        <f t="shared" si="34"/>
        <v>0.25176946410515672</v>
      </c>
      <c r="BK40" s="52">
        <v>17259</v>
      </c>
      <c r="BL40" s="52">
        <v>4736</v>
      </c>
      <c r="BM40" s="76">
        <f t="shared" si="35"/>
        <v>0.2744075554783012</v>
      </c>
      <c r="BN40" s="52">
        <v>7938</v>
      </c>
      <c r="BO40" s="52">
        <v>1740</v>
      </c>
      <c r="BP40" s="76">
        <f t="shared" si="36"/>
        <v>0.21919879062736206</v>
      </c>
      <c r="BQ40" s="52">
        <v>9321</v>
      </c>
      <c r="BR40" s="52">
        <v>2996</v>
      </c>
      <c r="BS40" s="76">
        <f t="shared" si="37"/>
        <v>0.3214247398347817</v>
      </c>
      <c r="BT40" s="38">
        <v>81172</v>
      </c>
      <c r="BU40" s="38">
        <v>18416</v>
      </c>
      <c r="BV40" s="84">
        <f t="shared" si="38"/>
        <v>0.22687626275070222</v>
      </c>
      <c r="BW40" s="84">
        <f t="shared" si="39"/>
        <v>1</v>
      </c>
      <c r="BX40" s="38">
        <v>72061</v>
      </c>
      <c r="BY40" s="38">
        <v>17952</v>
      </c>
      <c r="BZ40" s="84">
        <f t="shared" si="40"/>
        <v>0.24912227140894519</v>
      </c>
      <c r="CA40" s="84">
        <f t="shared" si="41"/>
        <v>0.97480451781059951</v>
      </c>
      <c r="CB40" s="38">
        <v>1007</v>
      </c>
      <c r="CC40" s="38">
        <v>38</v>
      </c>
      <c r="CD40" s="84">
        <f t="shared" si="42"/>
        <v>3.7735849056603772E-2</v>
      </c>
      <c r="CE40" s="84">
        <f t="shared" si="88"/>
        <v>2.0634231103388357E-3</v>
      </c>
      <c r="CF40" s="38">
        <v>453</v>
      </c>
      <c r="CG40" s="38">
        <v>66</v>
      </c>
      <c r="CH40" s="84">
        <f t="shared" si="43"/>
        <v>0.14569536423841059</v>
      </c>
      <c r="CI40" s="84">
        <f t="shared" si="44"/>
        <v>3.5838401390095569E-3</v>
      </c>
      <c r="CJ40" s="38">
        <v>2313</v>
      </c>
      <c r="CK40" s="38">
        <v>157</v>
      </c>
      <c r="CL40" s="85">
        <f t="shared" si="45"/>
        <v>6.7877215737137911E-2</v>
      </c>
      <c r="CM40" s="84">
        <f t="shared" si="46"/>
        <v>8.5251954821894006E-3</v>
      </c>
      <c r="CN40" s="38">
        <v>47</v>
      </c>
      <c r="CO40" s="38">
        <v>2</v>
      </c>
      <c r="CP40" s="85">
        <f t="shared" si="47"/>
        <v>4.2553191489361701E-2</v>
      </c>
      <c r="CQ40" s="84">
        <f t="shared" si="48"/>
        <v>1.0860121633362293E-4</v>
      </c>
      <c r="CR40" s="29">
        <v>656</v>
      </c>
      <c r="CS40" s="29">
        <v>0</v>
      </c>
      <c r="CT40" s="30">
        <f t="shared" si="49"/>
        <v>0</v>
      </c>
      <c r="CU40" s="30">
        <f t="shared" si="50"/>
        <v>0</v>
      </c>
      <c r="CV40" s="38">
        <v>1180</v>
      </c>
      <c r="CW40" s="38">
        <v>48</v>
      </c>
      <c r="CX40" s="84">
        <f t="shared" si="51"/>
        <v>4.0677966101694912E-2</v>
      </c>
      <c r="CY40" s="84">
        <f t="shared" si="52"/>
        <v>2.6064291920069507E-3</v>
      </c>
      <c r="CZ40" s="38">
        <v>4111</v>
      </c>
      <c r="DA40" s="38">
        <v>153</v>
      </c>
      <c r="DB40" s="84">
        <f t="shared" si="53"/>
        <v>3.7217222087083432E-2</v>
      </c>
      <c r="DC40" s="84">
        <f t="shared" si="89"/>
        <v>8.3079930495221551E-3</v>
      </c>
      <c r="DD40" s="52">
        <v>7938</v>
      </c>
      <c r="DE40" s="52">
        <v>779</v>
      </c>
      <c r="DF40" s="52">
        <v>3569</v>
      </c>
      <c r="DG40" s="52">
        <v>1861</v>
      </c>
      <c r="DH40" s="52">
        <v>1729</v>
      </c>
      <c r="DI40" s="77">
        <f t="shared" si="54"/>
        <v>9.8135550516502898E-2</v>
      </c>
      <c r="DJ40" s="77">
        <f t="shared" si="55"/>
        <v>0.44960947341899721</v>
      </c>
      <c r="DK40" s="77">
        <f t="shared" si="56"/>
        <v>0.45225497606449988</v>
      </c>
      <c r="DL40" s="52">
        <v>9321</v>
      </c>
      <c r="DM40" s="52">
        <v>646</v>
      </c>
      <c r="DN40" s="52">
        <v>4676</v>
      </c>
      <c r="DO40" s="52">
        <v>2228</v>
      </c>
      <c r="DP40" s="52">
        <v>1771</v>
      </c>
      <c r="DQ40" s="77">
        <f t="shared" si="57"/>
        <v>6.930586846904839E-2</v>
      </c>
      <c r="DR40" s="77">
        <f t="shared" si="58"/>
        <v>0.50166291170475275</v>
      </c>
      <c r="DS40" s="77">
        <f t="shared" si="59"/>
        <v>0.42903121982619891</v>
      </c>
      <c r="DT40" s="52">
        <f t="shared" si="60"/>
        <v>17259</v>
      </c>
      <c r="DU40" s="52">
        <f t="shared" si="61"/>
        <v>1425</v>
      </c>
      <c r="DV40" s="52">
        <f t="shared" si="62"/>
        <v>8245</v>
      </c>
      <c r="DW40" s="52">
        <f t="shared" si="63"/>
        <v>4089</v>
      </c>
      <c r="DX40" s="52">
        <f t="shared" si="64"/>
        <v>3500</v>
      </c>
      <c r="DY40" s="76">
        <f t="shared" si="65"/>
        <v>8.2565617938466881E-2</v>
      </c>
      <c r="DZ40" s="76">
        <f t="shared" si="66"/>
        <v>0.47772176835274349</v>
      </c>
      <c r="EA40" s="76">
        <f t="shared" si="67"/>
        <v>0.43971261370878961</v>
      </c>
      <c r="EB40" s="52">
        <v>10585</v>
      </c>
      <c r="EC40" s="51">
        <v>1023</v>
      </c>
      <c r="ED40" s="76">
        <f t="shared" si="68"/>
        <v>9.6646197449220594E-2</v>
      </c>
      <c r="EE40" s="52">
        <v>2402</v>
      </c>
      <c r="EF40" s="76">
        <f t="shared" si="68"/>
        <v>0.22692489371752481</v>
      </c>
      <c r="EG40" s="52">
        <v>3744</v>
      </c>
      <c r="EH40" s="76">
        <f t="shared" ref="EH40" si="328">EG40/$EB40</f>
        <v>0.35370807746811528</v>
      </c>
      <c r="EI40" s="52">
        <v>5549</v>
      </c>
      <c r="EJ40" s="76">
        <f t="shared" ref="EJ40" si="329">EI40/$EB40</f>
        <v>0.52423240434577234</v>
      </c>
      <c r="EK40" s="52">
        <v>7987</v>
      </c>
      <c r="EL40" s="76">
        <f t="shared" ref="EL40" si="330">EK40/$EB40</f>
        <v>0.75455833726972132</v>
      </c>
      <c r="EM40" s="52">
        <v>9308</v>
      </c>
      <c r="EN40" s="76">
        <f t="shared" ref="EN40" si="331">EM40/$EB40</f>
        <v>0.87935758148323095</v>
      </c>
      <c r="EO40" s="87">
        <v>66412</v>
      </c>
      <c r="EP40" s="87">
        <v>50543</v>
      </c>
      <c r="EQ40" s="87">
        <v>78920</v>
      </c>
      <c r="ER40" s="87">
        <v>81467</v>
      </c>
      <c r="ES40" s="87">
        <v>48130</v>
      </c>
      <c r="ET40" s="52">
        <v>7747</v>
      </c>
      <c r="EU40" s="52">
        <v>334</v>
      </c>
      <c r="EV40" s="76">
        <f t="shared" si="73"/>
        <v>4.3113463276106878E-2</v>
      </c>
      <c r="EW40" s="52">
        <v>9066</v>
      </c>
      <c r="EX40" s="52">
        <v>1240</v>
      </c>
      <c r="EY40" s="76">
        <f t="shared" si="74"/>
        <v>0.13677476285020956</v>
      </c>
      <c r="EZ40" s="52">
        <f t="shared" si="75"/>
        <v>16813</v>
      </c>
      <c r="FA40" s="52">
        <f t="shared" si="76"/>
        <v>1574</v>
      </c>
      <c r="FB40" s="76">
        <f t="shared" si="77"/>
        <v>9.3618033664426337E-2</v>
      </c>
      <c r="FC40" s="52">
        <v>16813</v>
      </c>
      <c r="FD40" s="52">
        <v>1574</v>
      </c>
      <c r="FE40" s="76">
        <f t="shared" si="78"/>
        <v>9.3618033664426337E-2</v>
      </c>
      <c r="FF40" s="52">
        <v>2870</v>
      </c>
      <c r="FG40" s="76">
        <f t="shared" si="78"/>
        <v>0.1707012430857075</v>
      </c>
      <c r="FH40" s="52">
        <v>4100</v>
      </c>
      <c r="FI40" s="76">
        <f t="shared" ref="FI40" si="332">FH40/$FC40</f>
        <v>0.24385891869386783</v>
      </c>
      <c r="FJ40" s="52">
        <v>4816</v>
      </c>
      <c r="FK40" s="76">
        <f t="shared" ref="FK40" si="333">FJ40/$FC40</f>
        <v>0.28644501278772377</v>
      </c>
      <c r="FL40" s="52">
        <v>8074</v>
      </c>
      <c r="FM40" s="76">
        <f t="shared" ref="FM40" si="334">FL40/$FC40</f>
        <v>0.48022363647177779</v>
      </c>
      <c r="FN40" s="52">
        <v>1173</v>
      </c>
      <c r="FO40" s="76">
        <v>0.23563680192848532</v>
      </c>
      <c r="FP40" s="52">
        <v>11</v>
      </c>
      <c r="FQ40" s="76">
        <v>2.2097227802330252E-3</v>
      </c>
      <c r="FR40" s="52">
        <v>163</v>
      </c>
      <c r="FS40" s="76">
        <v>5.5067567567567567E-2</v>
      </c>
      <c r="FT40" s="51">
        <v>9</v>
      </c>
      <c r="FU40" s="76">
        <v>3.0405405405405407E-3</v>
      </c>
      <c r="FV40" s="52">
        <v>758</v>
      </c>
      <c r="FW40" s="76">
        <v>0.1510863065577038</v>
      </c>
      <c r="FX40" s="52">
        <v>19</v>
      </c>
      <c r="FY40" s="76">
        <v>3.7871237791508869E-3</v>
      </c>
      <c r="FZ40" s="52">
        <v>93</v>
      </c>
      <c r="GA40" s="76">
        <v>2.1607806691449814E-2</v>
      </c>
      <c r="GB40" s="52">
        <v>0</v>
      </c>
      <c r="GC40" s="76">
        <v>0</v>
      </c>
      <c r="GD40" s="52">
        <v>2187</v>
      </c>
      <c r="GE40" s="65">
        <v>0.12671649574135233</v>
      </c>
      <c r="GF40" s="52">
        <v>39</v>
      </c>
      <c r="GG40" s="65">
        <v>2.2596905962106728E-3</v>
      </c>
      <c r="GH40" s="52">
        <v>10585</v>
      </c>
      <c r="GI40" s="52">
        <v>1778</v>
      </c>
      <c r="GJ40" s="76">
        <f t="shared" si="82"/>
        <v>0.16797354747283894</v>
      </c>
      <c r="GK40" s="52">
        <v>706</v>
      </c>
      <c r="GL40" s="76">
        <f t="shared" si="83"/>
        <v>0.39707536557930256</v>
      </c>
      <c r="GM40" s="52">
        <v>796</v>
      </c>
      <c r="GN40" s="76">
        <f t="shared" si="84"/>
        <v>0.44769403824521936</v>
      </c>
      <c r="GO40" s="52">
        <v>8807</v>
      </c>
      <c r="GP40" s="76">
        <f t="shared" si="85"/>
        <v>0.83202645252716112</v>
      </c>
      <c r="GQ40" s="52">
        <v>6994</v>
      </c>
      <c r="GR40" s="76">
        <f t="shared" si="86"/>
        <v>0.79414102418530719</v>
      </c>
      <c r="GS40" s="52">
        <v>1740</v>
      </c>
      <c r="GT40" s="76">
        <f t="shared" si="87"/>
        <v>0.19757011468150334</v>
      </c>
    </row>
    <row r="41" spans="1:202" x14ac:dyDescent="0.25">
      <c r="A41" t="s">
        <v>213</v>
      </c>
      <c r="B41" s="69">
        <v>137820</v>
      </c>
      <c r="C41" s="69">
        <v>35181</v>
      </c>
      <c r="D41" s="69">
        <v>25287</v>
      </c>
      <c r="E41" s="69">
        <v>10671</v>
      </c>
      <c r="F41" s="69">
        <v>3502</v>
      </c>
      <c r="G41" s="71">
        <f t="shared" si="2"/>
        <v>0.25526774053112755</v>
      </c>
      <c r="H41" s="71">
        <f t="shared" si="3"/>
        <v>0.18347845015237266</v>
      </c>
      <c r="I41" s="71">
        <f t="shared" si="4"/>
        <v>7.7427078798432733E-2</v>
      </c>
      <c r="J41" s="71">
        <f t="shared" si="5"/>
        <v>2.5409955013786099E-2</v>
      </c>
      <c r="K41" s="69">
        <v>11783</v>
      </c>
      <c r="L41" s="72">
        <f t="shared" si="6"/>
        <v>0.46597065685925576</v>
      </c>
      <c r="M41" s="69">
        <v>13504</v>
      </c>
      <c r="N41" s="72">
        <f t="shared" si="7"/>
        <v>0.53402934314074424</v>
      </c>
      <c r="O41" s="75">
        <v>41</v>
      </c>
      <c r="P41" s="52">
        <v>56484</v>
      </c>
      <c r="Q41" s="52">
        <v>23580</v>
      </c>
      <c r="R41" s="76">
        <f t="shared" si="8"/>
        <v>0.41746335245379224</v>
      </c>
      <c r="S41" s="52">
        <v>17723</v>
      </c>
      <c r="T41" s="77">
        <f t="shared" si="9"/>
        <v>0.31377027122725021</v>
      </c>
      <c r="U41" s="69">
        <v>11783</v>
      </c>
      <c r="V41" s="52">
        <v>632</v>
      </c>
      <c r="W41" s="76">
        <f t="shared" si="10"/>
        <v>5.3636595094627856E-2</v>
      </c>
      <c r="X41" s="52">
        <v>8269</v>
      </c>
      <c r="Y41" s="78">
        <f t="shared" si="11"/>
        <v>0.70177374183145214</v>
      </c>
      <c r="Z41" s="52">
        <v>241</v>
      </c>
      <c r="AA41" s="76">
        <f t="shared" si="12"/>
        <v>2.045319528133752E-2</v>
      </c>
      <c r="AB41" s="52">
        <v>906</v>
      </c>
      <c r="AC41" s="76">
        <f t="shared" si="13"/>
        <v>7.6890435372994989E-2</v>
      </c>
      <c r="AD41" s="52">
        <v>1735</v>
      </c>
      <c r="AE41" s="76">
        <f t="shared" si="14"/>
        <v>0.14724603241958753</v>
      </c>
      <c r="AF41" s="52">
        <v>13504</v>
      </c>
      <c r="AG41" s="52">
        <v>705</v>
      </c>
      <c r="AH41" s="76">
        <f t="shared" si="15"/>
        <v>5.2206753554502369E-2</v>
      </c>
      <c r="AI41" s="52">
        <v>6573</v>
      </c>
      <c r="AJ41" s="76">
        <f t="shared" si="16"/>
        <v>0.48674466824644552</v>
      </c>
      <c r="AK41" s="52">
        <v>244</v>
      </c>
      <c r="AL41" s="76">
        <f t="shared" si="17"/>
        <v>1.8068720379146919E-2</v>
      </c>
      <c r="AM41" s="52">
        <v>4239</v>
      </c>
      <c r="AN41" s="76">
        <f t="shared" si="18"/>
        <v>0.31390699052132703</v>
      </c>
      <c r="AO41" s="52">
        <v>1743</v>
      </c>
      <c r="AP41" s="76">
        <f t="shared" si="19"/>
        <v>0.1290728672985782</v>
      </c>
      <c r="AQ41" s="52">
        <f t="shared" si="20"/>
        <v>25287</v>
      </c>
      <c r="AR41" s="52">
        <f t="shared" si="21"/>
        <v>1337</v>
      </c>
      <c r="AS41" s="76">
        <f t="shared" si="22"/>
        <v>5.2873017756159289E-2</v>
      </c>
      <c r="AT41" s="52">
        <f t="shared" si="23"/>
        <v>14842</v>
      </c>
      <c r="AU41" s="76">
        <f t="shared" si="24"/>
        <v>0.5869419069086883</v>
      </c>
      <c r="AV41" s="52">
        <f t="shared" si="25"/>
        <v>485</v>
      </c>
      <c r="AW41" s="76">
        <f t="shared" si="26"/>
        <v>1.9179815715585084E-2</v>
      </c>
      <c r="AX41" s="52">
        <f t="shared" si="27"/>
        <v>5145</v>
      </c>
      <c r="AY41" s="76">
        <f t="shared" si="28"/>
        <v>0.20346423063234073</v>
      </c>
      <c r="AZ41" s="52">
        <f t="shared" si="29"/>
        <v>3478</v>
      </c>
      <c r="BA41" s="76">
        <f t="shared" si="30"/>
        <v>0.13754102898722664</v>
      </c>
      <c r="BB41" s="61">
        <v>11578</v>
      </c>
      <c r="BC41" s="61">
        <v>3338</v>
      </c>
      <c r="BD41" s="80">
        <f t="shared" si="31"/>
        <v>0.28830540680601141</v>
      </c>
      <c r="BE41" s="61">
        <v>13011</v>
      </c>
      <c r="BF41" s="61">
        <v>4166</v>
      </c>
      <c r="BG41" s="80">
        <f t="shared" si="0"/>
        <v>0.32019060794712167</v>
      </c>
      <c r="BH41" s="81">
        <f t="shared" si="32"/>
        <v>24589</v>
      </c>
      <c r="BI41" s="81">
        <f t="shared" si="33"/>
        <v>7504</v>
      </c>
      <c r="BJ41" s="82">
        <f t="shared" si="34"/>
        <v>0.30517711171662126</v>
      </c>
      <c r="BK41" s="52">
        <v>25287</v>
      </c>
      <c r="BL41" s="52">
        <v>7029</v>
      </c>
      <c r="BM41" s="76">
        <f t="shared" si="35"/>
        <v>0.27796891683473723</v>
      </c>
      <c r="BN41" s="52">
        <v>11783</v>
      </c>
      <c r="BO41" s="52">
        <v>2130</v>
      </c>
      <c r="BP41" s="76">
        <f t="shared" si="36"/>
        <v>0.18076890435372994</v>
      </c>
      <c r="BQ41" s="52">
        <v>13504</v>
      </c>
      <c r="BR41" s="52">
        <v>4899</v>
      </c>
      <c r="BS41" s="76">
        <f t="shared" si="37"/>
        <v>0.36278139810426541</v>
      </c>
      <c r="BT41" s="38">
        <v>137958</v>
      </c>
      <c r="BU41" s="38">
        <v>26669</v>
      </c>
      <c r="BV41" s="84">
        <f t="shared" si="38"/>
        <v>0.19331245741457545</v>
      </c>
      <c r="BW41" s="84">
        <f t="shared" si="39"/>
        <v>1</v>
      </c>
      <c r="BX41" s="38">
        <v>120609</v>
      </c>
      <c r="BY41" s="38">
        <v>25870</v>
      </c>
      <c r="BZ41" s="84">
        <f t="shared" si="40"/>
        <v>0.21449477236358813</v>
      </c>
      <c r="CA41" s="84">
        <f t="shared" si="41"/>
        <v>0.97004012148936969</v>
      </c>
      <c r="CB41" s="38">
        <v>1309</v>
      </c>
      <c r="CC41" s="38">
        <v>43</v>
      </c>
      <c r="CD41" s="84">
        <f t="shared" si="42"/>
        <v>3.2849503437738729E-2</v>
      </c>
      <c r="CE41" s="84">
        <f t="shared" si="88"/>
        <v>1.612358918594623E-3</v>
      </c>
      <c r="CF41" s="38">
        <v>652</v>
      </c>
      <c r="CG41" s="38">
        <v>91</v>
      </c>
      <c r="CH41" s="84">
        <f t="shared" si="43"/>
        <v>0.13957055214723926</v>
      </c>
      <c r="CI41" s="84">
        <f t="shared" si="44"/>
        <v>3.412201432374667E-3</v>
      </c>
      <c r="CJ41" s="38">
        <v>8644</v>
      </c>
      <c r="CK41" s="38">
        <v>417</v>
      </c>
      <c r="CL41" s="85">
        <f t="shared" si="45"/>
        <v>4.8241554835724204E-2</v>
      </c>
      <c r="CM41" s="84">
        <f t="shared" si="46"/>
        <v>1.5636131838464136E-2</v>
      </c>
      <c r="CN41" s="38">
        <v>41</v>
      </c>
      <c r="CO41" s="38">
        <v>5</v>
      </c>
      <c r="CP41" s="85">
        <f t="shared" si="47"/>
        <v>0.12195121951219512</v>
      </c>
      <c r="CQ41" s="84">
        <f t="shared" si="48"/>
        <v>1.8748359518542127E-4</v>
      </c>
      <c r="CR41" s="29">
        <v>364</v>
      </c>
      <c r="CS41" s="29">
        <v>0</v>
      </c>
      <c r="CT41" s="30">
        <f t="shared" si="49"/>
        <v>0</v>
      </c>
      <c r="CU41" s="30">
        <f t="shared" si="50"/>
        <v>0</v>
      </c>
      <c r="CV41" s="38">
        <v>2248</v>
      </c>
      <c r="CW41" s="38">
        <v>71</v>
      </c>
      <c r="CX41" s="84">
        <f t="shared" si="51"/>
        <v>3.1583629893238437E-2</v>
      </c>
      <c r="CY41" s="84">
        <f t="shared" si="52"/>
        <v>2.662267051632982E-3</v>
      </c>
      <c r="CZ41" s="38">
        <v>4455</v>
      </c>
      <c r="DA41" s="38">
        <v>172</v>
      </c>
      <c r="DB41" s="84">
        <f t="shared" si="53"/>
        <v>3.8608305274971944E-2</v>
      </c>
      <c r="DC41" s="84">
        <f t="shared" si="89"/>
        <v>6.4494356743784922E-3</v>
      </c>
      <c r="DD41" s="52">
        <v>11783</v>
      </c>
      <c r="DE41" s="52">
        <v>1093</v>
      </c>
      <c r="DF41" s="52">
        <v>4814</v>
      </c>
      <c r="DG41" s="52">
        <v>3054</v>
      </c>
      <c r="DH41" s="52">
        <v>2822</v>
      </c>
      <c r="DI41" s="77">
        <f t="shared" si="54"/>
        <v>9.2760757022829501E-2</v>
      </c>
      <c r="DJ41" s="77">
        <f t="shared" si="55"/>
        <v>0.40855469744547229</v>
      </c>
      <c r="DK41" s="77">
        <f t="shared" si="56"/>
        <v>0.49868454553169822</v>
      </c>
      <c r="DL41" s="52">
        <v>13504</v>
      </c>
      <c r="DM41" s="52">
        <v>1356</v>
      </c>
      <c r="DN41" s="52">
        <v>6169</v>
      </c>
      <c r="DO41" s="52">
        <v>3432</v>
      </c>
      <c r="DP41" s="52">
        <v>2547</v>
      </c>
      <c r="DQ41" s="77">
        <f t="shared" si="57"/>
        <v>0.10041469194312796</v>
      </c>
      <c r="DR41" s="77">
        <f t="shared" si="58"/>
        <v>0.4568276066350711</v>
      </c>
      <c r="DS41" s="77">
        <f t="shared" si="59"/>
        <v>0.44275770142180093</v>
      </c>
      <c r="DT41" s="52">
        <f t="shared" si="60"/>
        <v>25287</v>
      </c>
      <c r="DU41" s="52">
        <f t="shared" si="61"/>
        <v>2449</v>
      </c>
      <c r="DV41" s="52">
        <f t="shared" si="62"/>
        <v>10983</v>
      </c>
      <c r="DW41" s="52">
        <f t="shared" si="63"/>
        <v>6486</v>
      </c>
      <c r="DX41" s="52">
        <f t="shared" si="64"/>
        <v>5369</v>
      </c>
      <c r="DY41" s="76">
        <f t="shared" si="65"/>
        <v>9.6848182860758497E-2</v>
      </c>
      <c r="DZ41" s="76">
        <f t="shared" si="66"/>
        <v>0.43433384743148651</v>
      </c>
      <c r="EA41" s="76">
        <f t="shared" si="67"/>
        <v>0.46881796970775497</v>
      </c>
      <c r="EB41" s="52">
        <v>16018</v>
      </c>
      <c r="EC41" s="51">
        <v>1277</v>
      </c>
      <c r="ED41" s="76">
        <f t="shared" si="68"/>
        <v>7.9722811836683727E-2</v>
      </c>
      <c r="EE41" s="52">
        <v>2924</v>
      </c>
      <c r="EF41" s="76">
        <f t="shared" si="68"/>
        <v>0.18254463728305656</v>
      </c>
      <c r="EG41" s="52">
        <v>5519</v>
      </c>
      <c r="EH41" s="76">
        <f t="shared" ref="EH41" si="335">EG41/$EB41</f>
        <v>0.34454988138344361</v>
      </c>
      <c r="EI41" s="52">
        <v>7997</v>
      </c>
      <c r="EJ41" s="76">
        <f t="shared" ref="EJ41" si="336">EI41/$EB41</f>
        <v>0.49925084280184789</v>
      </c>
      <c r="EK41" s="52">
        <v>11363</v>
      </c>
      <c r="EL41" s="76">
        <f t="shared" ref="EL41" si="337">EK41/$EB41</f>
        <v>0.70938943688350609</v>
      </c>
      <c r="EM41" s="52">
        <v>13517</v>
      </c>
      <c r="EN41" s="76">
        <f t="shared" ref="EN41" si="338">EM41/$EB41</f>
        <v>0.84386315395180422</v>
      </c>
      <c r="EO41" s="87">
        <v>73248</v>
      </c>
      <c r="EP41" s="87">
        <v>44886</v>
      </c>
      <c r="EQ41" s="87">
        <v>87154</v>
      </c>
      <c r="ER41" s="87">
        <v>90376</v>
      </c>
      <c r="ES41" s="87">
        <v>50057</v>
      </c>
      <c r="ET41" s="52">
        <v>11578</v>
      </c>
      <c r="EU41" s="52">
        <v>633</v>
      </c>
      <c r="EV41" s="76">
        <f t="shared" si="73"/>
        <v>5.4672655035411986E-2</v>
      </c>
      <c r="EW41" s="52">
        <v>13011</v>
      </c>
      <c r="EX41" s="52">
        <v>1217</v>
      </c>
      <c r="EY41" s="76">
        <f t="shared" si="74"/>
        <v>9.3536238567366078E-2</v>
      </c>
      <c r="EZ41" s="52">
        <f t="shared" si="75"/>
        <v>24589</v>
      </c>
      <c r="FA41" s="52">
        <f t="shared" si="76"/>
        <v>1850</v>
      </c>
      <c r="FB41" s="76">
        <f t="shared" si="77"/>
        <v>7.5236894546341859E-2</v>
      </c>
      <c r="FC41" s="52">
        <v>24589</v>
      </c>
      <c r="FD41" s="52">
        <v>1850</v>
      </c>
      <c r="FE41" s="76">
        <f t="shared" si="78"/>
        <v>7.5236894546341859E-2</v>
      </c>
      <c r="FF41" s="52">
        <v>3513</v>
      </c>
      <c r="FG41" s="76">
        <f t="shared" si="78"/>
        <v>0.14286876245475619</v>
      </c>
      <c r="FH41" s="52">
        <v>5166</v>
      </c>
      <c r="FI41" s="76">
        <f t="shared" ref="FI41" si="339">FH41/$FC41</f>
        <v>0.21009394444670382</v>
      </c>
      <c r="FJ41" s="52">
        <v>6072</v>
      </c>
      <c r="FK41" s="76">
        <f t="shared" ref="FK41" si="340">FJ41/$FC41</f>
        <v>0.24693968847858799</v>
      </c>
      <c r="FL41" s="52">
        <v>11722</v>
      </c>
      <c r="FM41" s="76">
        <f t="shared" ref="FM41" si="341">FL41/$FC41</f>
        <v>0.47671723128228072</v>
      </c>
      <c r="FN41" s="52">
        <v>1846</v>
      </c>
      <c r="FO41" s="76">
        <v>0.25374570446735395</v>
      </c>
      <c r="FP41" s="52">
        <v>70</v>
      </c>
      <c r="FQ41" s="76">
        <v>9.6219931271477668E-3</v>
      </c>
      <c r="FR41" s="52">
        <v>296</v>
      </c>
      <c r="FS41" s="76">
        <v>6.566104702750665E-2</v>
      </c>
      <c r="FT41" s="51">
        <v>6</v>
      </c>
      <c r="FU41" s="76">
        <v>1.3309671694764862E-3</v>
      </c>
      <c r="FV41" s="52">
        <v>1594</v>
      </c>
      <c r="FW41" s="76">
        <v>0.21713662988693638</v>
      </c>
      <c r="FX41" s="52">
        <v>60</v>
      </c>
      <c r="FY41" s="76">
        <v>8.1732733959950961E-3</v>
      </c>
      <c r="FZ41" s="52">
        <v>212</v>
      </c>
      <c r="GA41" s="76">
        <v>3.4398831737790035E-2</v>
      </c>
      <c r="GB41" s="52">
        <v>0</v>
      </c>
      <c r="GC41" s="76">
        <v>0</v>
      </c>
      <c r="GD41" s="52">
        <v>3948</v>
      </c>
      <c r="GE41" s="65">
        <v>0.15612765452604105</v>
      </c>
      <c r="GF41" s="52">
        <v>136</v>
      </c>
      <c r="GG41" s="65">
        <v>5.3782576027207657E-3</v>
      </c>
      <c r="GH41" s="52">
        <v>16018</v>
      </c>
      <c r="GI41" s="52">
        <v>3560</v>
      </c>
      <c r="GJ41" s="76">
        <f t="shared" si="82"/>
        <v>0.22224996878511674</v>
      </c>
      <c r="GK41" s="52">
        <v>1102</v>
      </c>
      <c r="GL41" s="76">
        <f t="shared" si="83"/>
        <v>0.30955056179775281</v>
      </c>
      <c r="GM41" s="52">
        <v>2179</v>
      </c>
      <c r="GN41" s="76">
        <f t="shared" si="84"/>
        <v>0.61207865168539322</v>
      </c>
      <c r="GO41" s="52">
        <v>12458</v>
      </c>
      <c r="GP41" s="76">
        <f t="shared" si="85"/>
        <v>0.77775003121488329</v>
      </c>
      <c r="GQ41" s="52">
        <v>10286</v>
      </c>
      <c r="GR41" s="76">
        <f t="shared" si="86"/>
        <v>0.8256541981056349</v>
      </c>
      <c r="GS41" s="52">
        <v>2058</v>
      </c>
      <c r="GT41" s="76">
        <f t="shared" si="87"/>
        <v>0.1651950553860973</v>
      </c>
    </row>
    <row r="42" spans="1:202" x14ac:dyDescent="0.25">
      <c r="A42" t="s">
        <v>214</v>
      </c>
      <c r="B42" s="69">
        <v>41827</v>
      </c>
      <c r="C42" s="69">
        <v>14066</v>
      </c>
      <c r="D42" s="69">
        <v>10150</v>
      </c>
      <c r="E42" s="69">
        <v>4253</v>
      </c>
      <c r="F42" s="69">
        <v>1292</v>
      </c>
      <c r="G42" s="71">
        <f t="shared" si="2"/>
        <v>0.33628995624835634</v>
      </c>
      <c r="H42" s="71">
        <f t="shared" si="3"/>
        <v>0.24266622038396252</v>
      </c>
      <c r="I42" s="71">
        <f t="shared" si="4"/>
        <v>0.10168073254118154</v>
      </c>
      <c r="J42" s="71">
        <f t="shared" si="5"/>
        <v>3.0889138594687643E-2</v>
      </c>
      <c r="K42" s="69">
        <v>4878</v>
      </c>
      <c r="L42" s="72">
        <f t="shared" si="6"/>
        <v>0.48059113300492612</v>
      </c>
      <c r="M42" s="69">
        <v>5272</v>
      </c>
      <c r="N42" s="72">
        <f t="shared" si="7"/>
        <v>0.51940886699507394</v>
      </c>
      <c r="O42" s="75">
        <v>48.8</v>
      </c>
      <c r="P42" s="52">
        <v>18569</v>
      </c>
      <c r="Q42" s="52">
        <v>9375</v>
      </c>
      <c r="R42" s="76">
        <f t="shared" si="8"/>
        <v>0.50487371425494099</v>
      </c>
      <c r="S42" s="52">
        <v>7078</v>
      </c>
      <c r="T42" s="77">
        <f t="shared" si="9"/>
        <v>0.3811729226129571</v>
      </c>
      <c r="U42" s="69">
        <v>4878</v>
      </c>
      <c r="V42" s="52">
        <v>251</v>
      </c>
      <c r="W42" s="76">
        <f t="shared" si="10"/>
        <v>5.1455514555145548E-2</v>
      </c>
      <c r="X42" s="52">
        <v>3184</v>
      </c>
      <c r="Y42" s="78">
        <f t="shared" si="11"/>
        <v>0.65272652726527269</v>
      </c>
      <c r="Z42" s="52">
        <v>228</v>
      </c>
      <c r="AA42" s="76">
        <f t="shared" si="12"/>
        <v>4.6740467404674045E-2</v>
      </c>
      <c r="AB42" s="52">
        <v>479</v>
      </c>
      <c r="AC42" s="76">
        <f t="shared" si="13"/>
        <v>9.81959819598196E-2</v>
      </c>
      <c r="AD42" s="52">
        <v>736</v>
      </c>
      <c r="AE42" s="76">
        <f t="shared" si="14"/>
        <v>0.15088150881508816</v>
      </c>
      <c r="AF42" s="52">
        <v>5272</v>
      </c>
      <c r="AG42" s="52">
        <v>175</v>
      </c>
      <c r="AH42" s="76">
        <f t="shared" si="15"/>
        <v>3.3194233687405157E-2</v>
      </c>
      <c r="AI42" s="52">
        <v>2904</v>
      </c>
      <c r="AJ42" s="76">
        <f t="shared" si="16"/>
        <v>0.5508345978755691</v>
      </c>
      <c r="AK42" s="52">
        <v>97</v>
      </c>
      <c r="AL42" s="76">
        <f t="shared" si="17"/>
        <v>1.8399089529590289E-2</v>
      </c>
      <c r="AM42" s="52">
        <v>1630</v>
      </c>
      <c r="AN42" s="76">
        <f t="shared" si="18"/>
        <v>0.30918057663125947</v>
      </c>
      <c r="AO42" s="52">
        <v>466</v>
      </c>
      <c r="AP42" s="76">
        <f t="shared" si="19"/>
        <v>8.8391502276176023E-2</v>
      </c>
      <c r="AQ42" s="52">
        <f t="shared" si="20"/>
        <v>10150</v>
      </c>
      <c r="AR42" s="52">
        <f t="shared" si="21"/>
        <v>426</v>
      </c>
      <c r="AS42" s="76">
        <f t="shared" si="22"/>
        <v>4.1970443349753694E-2</v>
      </c>
      <c r="AT42" s="52">
        <f t="shared" si="23"/>
        <v>6088</v>
      </c>
      <c r="AU42" s="76">
        <f t="shared" si="24"/>
        <v>0.59980295566502462</v>
      </c>
      <c r="AV42" s="52">
        <f t="shared" si="25"/>
        <v>325</v>
      </c>
      <c r="AW42" s="76">
        <f t="shared" si="26"/>
        <v>3.2019704433497539E-2</v>
      </c>
      <c r="AX42" s="52">
        <f t="shared" si="27"/>
        <v>2109</v>
      </c>
      <c r="AY42" s="76">
        <f t="shared" si="28"/>
        <v>0.20778325123152711</v>
      </c>
      <c r="AZ42" s="52">
        <f t="shared" si="29"/>
        <v>1202</v>
      </c>
      <c r="BA42" s="76">
        <f t="shared" si="30"/>
        <v>0.11842364532019704</v>
      </c>
      <c r="BB42" s="61">
        <v>4719</v>
      </c>
      <c r="BC42" s="61">
        <v>1661</v>
      </c>
      <c r="BD42" s="80">
        <f t="shared" si="31"/>
        <v>0.351981351981352</v>
      </c>
      <c r="BE42" s="61">
        <v>5052</v>
      </c>
      <c r="BF42" s="61">
        <v>1329</v>
      </c>
      <c r="BG42" s="80">
        <f t="shared" si="0"/>
        <v>0.26306413301662707</v>
      </c>
      <c r="BH42" s="81">
        <f t="shared" si="32"/>
        <v>9771</v>
      </c>
      <c r="BI42" s="81">
        <f t="shared" si="33"/>
        <v>2990</v>
      </c>
      <c r="BJ42" s="82">
        <f t="shared" si="34"/>
        <v>0.30600757343158325</v>
      </c>
      <c r="BK42" s="52">
        <v>10150</v>
      </c>
      <c r="BL42" s="52">
        <v>2735</v>
      </c>
      <c r="BM42" s="76">
        <f t="shared" si="35"/>
        <v>0.26945812807881775</v>
      </c>
      <c r="BN42" s="52">
        <v>4878</v>
      </c>
      <c r="BO42" s="52">
        <v>1201</v>
      </c>
      <c r="BP42" s="76">
        <f t="shared" si="36"/>
        <v>0.24620746207462074</v>
      </c>
      <c r="BQ42" s="52">
        <v>5272</v>
      </c>
      <c r="BR42" s="52">
        <v>1534</v>
      </c>
      <c r="BS42" s="76">
        <f t="shared" si="37"/>
        <v>0.29097116843702581</v>
      </c>
      <c r="BT42" s="38">
        <v>41988</v>
      </c>
      <c r="BU42" s="38">
        <v>10650</v>
      </c>
      <c r="BV42" s="84">
        <f t="shared" si="38"/>
        <v>0.25364389825664474</v>
      </c>
      <c r="BW42" s="84">
        <f t="shared" si="39"/>
        <v>1</v>
      </c>
      <c r="BX42" s="38">
        <v>39578</v>
      </c>
      <c r="BY42" s="38">
        <v>10406</v>
      </c>
      <c r="BZ42" s="84">
        <f t="shared" si="40"/>
        <v>0.26292384658143414</v>
      </c>
      <c r="CA42" s="84">
        <f t="shared" si="41"/>
        <v>0.97708920187793424</v>
      </c>
      <c r="CB42" s="38">
        <v>280</v>
      </c>
      <c r="CC42" s="38">
        <v>11</v>
      </c>
      <c r="CD42" s="84">
        <f t="shared" si="42"/>
        <v>3.9285714285714285E-2</v>
      </c>
      <c r="CE42" s="84">
        <f t="shared" si="88"/>
        <v>1.0328638497652581E-3</v>
      </c>
      <c r="CF42" s="38">
        <v>294</v>
      </c>
      <c r="CG42" s="38">
        <v>58</v>
      </c>
      <c r="CH42" s="84">
        <f t="shared" si="43"/>
        <v>0.19727891156462585</v>
      </c>
      <c r="CI42" s="84">
        <f t="shared" si="44"/>
        <v>5.4460093896713611E-3</v>
      </c>
      <c r="CJ42" s="38">
        <v>225</v>
      </c>
      <c r="CK42" s="38">
        <v>37</v>
      </c>
      <c r="CL42" s="85">
        <f t="shared" si="45"/>
        <v>0.16444444444444445</v>
      </c>
      <c r="CM42" s="84">
        <f t="shared" si="46"/>
        <v>3.4741784037558687E-3</v>
      </c>
      <c r="CN42" s="38">
        <v>13</v>
      </c>
      <c r="CO42" s="38">
        <v>4</v>
      </c>
      <c r="CP42" s="85">
        <f t="shared" si="47"/>
        <v>0.30769230769230771</v>
      </c>
      <c r="CQ42" s="84">
        <f t="shared" si="48"/>
        <v>3.755868544600939E-4</v>
      </c>
      <c r="CR42" s="29">
        <v>227</v>
      </c>
      <c r="CS42" s="29">
        <v>0</v>
      </c>
      <c r="CT42" s="30">
        <f t="shared" si="49"/>
        <v>0</v>
      </c>
      <c r="CU42" s="30">
        <f t="shared" si="50"/>
        <v>0</v>
      </c>
      <c r="CV42" s="38">
        <v>552</v>
      </c>
      <c r="CW42" s="38">
        <v>60</v>
      </c>
      <c r="CX42" s="84">
        <f t="shared" si="51"/>
        <v>0.10869565217391304</v>
      </c>
      <c r="CY42" s="84">
        <f t="shared" si="52"/>
        <v>5.6338028169014088E-3</v>
      </c>
      <c r="CZ42" s="38">
        <v>1046</v>
      </c>
      <c r="DA42" s="38">
        <v>74</v>
      </c>
      <c r="DB42" s="84">
        <f t="shared" si="53"/>
        <v>7.0745697896749518E-2</v>
      </c>
      <c r="DC42" s="84">
        <f t="shared" si="89"/>
        <v>6.9483568075117373E-3</v>
      </c>
      <c r="DD42" s="52">
        <v>4878</v>
      </c>
      <c r="DE42" s="52">
        <v>556</v>
      </c>
      <c r="DF42" s="52">
        <v>1883</v>
      </c>
      <c r="DG42" s="52">
        <v>1586</v>
      </c>
      <c r="DH42" s="52">
        <v>853</v>
      </c>
      <c r="DI42" s="77">
        <f t="shared" si="54"/>
        <v>0.11398113981139811</v>
      </c>
      <c r="DJ42" s="77">
        <f t="shared" si="55"/>
        <v>0.38601886018860188</v>
      </c>
      <c r="DK42" s="77">
        <f t="shared" si="56"/>
        <v>0.5</v>
      </c>
      <c r="DL42" s="52">
        <v>5272</v>
      </c>
      <c r="DM42" s="52">
        <v>505</v>
      </c>
      <c r="DN42" s="52">
        <v>2379</v>
      </c>
      <c r="DO42" s="52">
        <v>1501</v>
      </c>
      <c r="DP42" s="52">
        <v>887</v>
      </c>
      <c r="DQ42" s="77">
        <f t="shared" si="57"/>
        <v>9.5789074355083464E-2</v>
      </c>
      <c r="DR42" s="77">
        <f t="shared" si="58"/>
        <v>0.45125189681335359</v>
      </c>
      <c r="DS42" s="77">
        <f t="shared" si="59"/>
        <v>0.45295902883156297</v>
      </c>
      <c r="DT42" s="52">
        <f t="shared" si="60"/>
        <v>10150</v>
      </c>
      <c r="DU42" s="52">
        <f t="shared" si="61"/>
        <v>1061</v>
      </c>
      <c r="DV42" s="52">
        <f t="shared" si="62"/>
        <v>4262</v>
      </c>
      <c r="DW42" s="52">
        <f t="shared" si="63"/>
        <v>3087</v>
      </c>
      <c r="DX42" s="52">
        <f t="shared" si="64"/>
        <v>1740</v>
      </c>
      <c r="DY42" s="76">
        <f t="shared" si="65"/>
        <v>0.1045320197044335</v>
      </c>
      <c r="DZ42" s="76">
        <f t="shared" si="66"/>
        <v>0.4199014778325123</v>
      </c>
      <c r="EA42" s="76">
        <f t="shared" si="67"/>
        <v>0.47556650246305421</v>
      </c>
      <c r="EB42" s="52">
        <v>6495</v>
      </c>
      <c r="EC42" s="51">
        <v>487</v>
      </c>
      <c r="ED42" s="76">
        <f t="shared" si="68"/>
        <v>7.4980754426481916E-2</v>
      </c>
      <c r="EE42" s="52">
        <v>1488</v>
      </c>
      <c r="EF42" s="76">
        <f t="shared" si="68"/>
        <v>0.22909930715935334</v>
      </c>
      <c r="EG42" s="52">
        <v>2469</v>
      </c>
      <c r="EH42" s="76">
        <f t="shared" ref="EH42" si="342">EG42/$EB42</f>
        <v>0.38013856812933028</v>
      </c>
      <c r="EI42" s="52">
        <v>3445</v>
      </c>
      <c r="EJ42" s="76">
        <f t="shared" ref="EJ42" si="343">EI42/$EB42</f>
        <v>0.53040800615858352</v>
      </c>
      <c r="EK42" s="52">
        <v>5170</v>
      </c>
      <c r="EL42" s="76">
        <f t="shared" ref="EL42" si="344">EK42/$EB42</f>
        <v>0.79599692070823713</v>
      </c>
      <c r="EM42" s="52">
        <v>5843</v>
      </c>
      <c r="EN42" s="76">
        <f t="shared" ref="EN42" si="345">EM42/$EB42</f>
        <v>0.89961508852963823</v>
      </c>
      <c r="EO42" s="87">
        <v>60347</v>
      </c>
      <c r="EP42" s="87">
        <v>42784</v>
      </c>
      <c r="EQ42" s="87">
        <v>74905</v>
      </c>
      <c r="ER42" s="87">
        <v>67231</v>
      </c>
      <c r="ES42" s="87">
        <v>46717</v>
      </c>
      <c r="ET42" s="52">
        <v>4719</v>
      </c>
      <c r="EU42" s="52">
        <v>359</v>
      </c>
      <c r="EV42" s="76">
        <f t="shared" si="73"/>
        <v>7.6075439711803347E-2</v>
      </c>
      <c r="EW42" s="52">
        <v>5052</v>
      </c>
      <c r="EX42" s="52">
        <v>353</v>
      </c>
      <c r="EY42" s="76">
        <f t="shared" si="74"/>
        <v>6.9873317498020587E-2</v>
      </c>
      <c r="EZ42" s="52">
        <f t="shared" si="75"/>
        <v>9771</v>
      </c>
      <c r="FA42" s="52">
        <f t="shared" si="76"/>
        <v>712</v>
      </c>
      <c r="FB42" s="76">
        <f t="shared" si="77"/>
        <v>7.2868693071333535E-2</v>
      </c>
      <c r="FC42" s="52">
        <v>9771</v>
      </c>
      <c r="FD42" s="52">
        <v>712</v>
      </c>
      <c r="FE42" s="76">
        <f t="shared" si="78"/>
        <v>7.2868693071333535E-2</v>
      </c>
      <c r="FF42" s="52">
        <v>1662</v>
      </c>
      <c r="FG42" s="76">
        <f t="shared" si="78"/>
        <v>0.17009517961314094</v>
      </c>
      <c r="FH42" s="52">
        <v>2630</v>
      </c>
      <c r="FI42" s="76">
        <f t="shared" ref="FI42" si="346">FH42/$FC42</f>
        <v>0.26916385221574046</v>
      </c>
      <c r="FJ42" s="52">
        <v>3054</v>
      </c>
      <c r="FK42" s="76">
        <f t="shared" ref="FK42" si="347">FJ42/$FC42</f>
        <v>0.31255756831439974</v>
      </c>
      <c r="FL42" s="52">
        <v>5323</v>
      </c>
      <c r="FM42" s="76">
        <f t="shared" ref="FM42" si="348">FL42/$FC42</f>
        <v>0.54477535564425339</v>
      </c>
      <c r="FN42" s="52">
        <v>400</v>
      </c>
      <c r="FO42" s="76">
        <v>0.13289036544850499</v>
      </c>
      <c r="FP42" s="52">
        <v>15</v>
      </c>
      <c r="FQ42" s="76">
        <v>4.9833887043189366E-3</v>
      </c>
      <c r="FR42" s="52">
        <v>67</v>
      </c>
      <c r="FS42" s="76">
        <v>3.5867237687366167E-2</v>
      </c>
      <c r="FT42" s="51">
        <v>0</v>
      </c>
      <c r="FU42" s="76">
        <v>0</v>
      </c>
      <c r="FV42" s="52">
        <v>617</v>
      </c>
      <c r="FW42" s="76">
        <v>0.21371666089366123</v>
      </c>
      <c r="FX42" s="52">
        <v>3</v>
      </c>
      <c r="FY42" s="76">
        <v>1.0391409767925182E-3</v>
      </c>
      <c r="FZ42" s="52">
        <v>33</v>
      </c>
      <c r="GA42" s="76">
        <v>1.3836477987421384E-2</v>
      </c>
      <c r="GB42" s="52">
        <v>0</v>
      </c>
      <c r="GC42" s="76">
        <v>0</v>
      </c>
      <c r="GD42" s="52">
        <v>1117</v>
      </c>
      <c r="GE42" s="65">
        <v>0.11004926108374384</v>
      </c>
      <c r="GF42" s="52">
        <v>18</v>
      </c>
      <c r="GG42" s="65">
        <v>1.7733990147783252E-3</v>
      </c>
      <c r="GH42" s="52">
        <v>6495</v>
      </c>
      <c r="GI42" s="52">
        <v>1022</v>
      </c>
      <c r="GJ42" s="76">
        <f t="shared" si="82"/>
        <v>0.15735180908391069</v>
      </c>
      <c r="GK42" s="52">
        <v>421</v>
      </c>
      <c r="GL42" s="76">
        <f t="shared" si="83"/>
        <v>0.41193737769080235</v>
      </c>
      <c r="GM42" s="52">
        <v>405</v>
      </c>
      <c r="GN42" s="76">
        <f t="shared" si="84"/>
        <v>0.39628180039138944</v>
      </c>
      <c r="GO42" s="52">
        <v>5473</v>
      </c>
      <c r="GP42" s="76">
        <f t="shared" si="85"/>
        <v>0.84264819091608933</v>
      </c>
      <c r="GQ42" s="52">
        <v>4431</v>
      </c>
      <c r="GR42" s="76">
        <f t="shared" si="86"/>
        <v>0.80961081673670743</v>
      </c>
      <c r="GS42" s="52">
        <v>1031</v>
      </c>
      <c r="GT42" s="76">
        <f t="shared" si="87"/>
        <v>0.1883793166453499</v>
      </c>
    </row>
    <row r="43" spans="1:202" x14ac:dyDescent="0.25">
      <c r="A43" t="s">
        <v>215</v>
      </c>
      <c r="B43" s="69">
        <v>15619</v>
      </c>
      <c r="C43" s="69">
        <v>5489</v>
      </c>
      <c r="D43" s="69">
        <v>3959</v>
      </c>
      <c r="E43" s="69">
        <v>1535</v>
      </c>
      <c r="F43" s="69">
        <v>468</v>
      </c>
      <c r="G43" s="71">
        <f t="shared" si="2"/>
        <v>0.35143094948460207</v>
      </c>
      <c r="H43" s="71">
        <f t="shared" si="3"/>
        <v>0.2534733337601639</v>
      </c>
      <c r="I43" s="71">
        <f t="shared" si="4"/>
        <v>9.827773865164223E-2</v>
      </c>
      <c r="J43" s="71">
        <f t="shared" si="5"/>
        <v>2.9963505986298739E-2</v>
      </c>
      <c r="K43" s="69">
        <v>1958</v>
      </c>
      <c r="L43" s="72">
        <f t="shared" si="6"/>
        <v>0.494569335690831</v>
      </c>
      <c r="M43" s="69">
        <v>2001</v>
      </c>
      <c r="N43" s="72">
        <f t="shared" si="7"/>
        <v>0.50543066430916894</v>
      </c>
      <c r="O43" s="75">
        <v>50.4</v>
      </c>
      <c r="P43" s="52">
        <v>6830</v>
      </c>
      <c r="Q43" s="52">
        <v>3779</v>
      </c>
      <c r="R43" s="76">
        <f t="shared" si="8"/>
        <v>0.55329428989751095</v>
      </c>
      <c r="S43" s="52">
        <v>2859</v>
      </c>
      <c r="T43" s="77">
        <f t="shared" si="9"/>
        <v>0.41859443631039533</v>
      </c>
      <c r="U43" s="69">
        <v>1958</v>
      </c>
      <c r="V43" s="52">
        <v>102</v>
      </c>
      <c r="W43" s="76">
        <f t="shared" si="10"/>
        <v>5.2093973442288048E-2</v>
      </c>
      <c r="X43" s="52">
        <v>1185</v>
      </c>
      <c r="Y43" s="78">
        <f t="shared" si="11"/>
        <v>0.60520939734422885</v>
      </c>
      <c r="Z43" s="52">
        <v>56</v>
      </c>
      <c r="AA43" s="76">
        <f t="shared" si="12"/>
        <v>2.8600612870275793E-2</v>
      </c>
      <c r="AB43" s="52">
        <v>276</v>
      </c>
      <c r="AC43" s="76">
        <f t="shared" si="13"/>
        <v>0.14096016343207354</v>
      </c>
      <c r="AD43" s="52">
        <v>339</v>
      </c>
      <c r="AE43" s="76">
        <f t="shared" si="14"/>
        <v>0.17313585291113381</v>
      </c>
      <c r="AF43" s="52">
        <v>2001</v>
      </c>
      <c r="AG43" s="52">
        <v>65</v>
      </c>
      <c r="AH43" s="76">
        <f t="shared" si="15"/>
        <v>3.2483758120939531E-2</v>
      </c>
      <c r="AI43" s="52">
        <v>1024</v>
      </c>
      <c r="AJ43" s="76">
        <f t="shared" si="16"/>
        <v>0.51174412793603197</v>
      </c>
      <c r="AK43" s="52">
        <v>20</v>
      </c>
      <c r="AL43" s="76">
        <f t="shared" si="17"/>
        <v>9.9950024987506252E-3</v>
      </c>
      <c r="AM43" s="52">
        <v>692</v>
      </c>
      <c r="AN43" s="76">
        <f t="shared" si="18"/>
        <v>0.34582708645677163</v>
      </c>
      <c r="AO43" s="52">
        <v>200</v>
      </c>
      <c r="AP43" s="76">
        <f t="shared" si="19"/>
        <v>9.9950024987506242E-2</v>
      </c>
      <c r="AQ43" s="52">
        <f t="shared" si="20"/>
        <v>3959</v>
      </c>
      <c r="AR43" s="52">
        <f t="shared" si="21"/>
        <v>167</v>
      </c>
      <c r="AS43" s="76">
        <f t="shared" si="22"/>
        <v>4.2182369285173021E-2</v>
      </c>
      <c r="AT43" s="52">
        <f t="shared" si="23"/>
        <v>2209</v>
      </c>
      <c r="AU43" s="76">
        <f t="shared" si="24"/>
        <v>0.55796918413740848</v>
      </c>
      <c r="AV43" s="52">
        <f t="shared" si="25"/>
        <v>76</v>
      </c>
      <c r="AW43" s="76">
        <f t="shared" si="26"/>
        <v>1.9196766860318262E-2</v>
      </c>
      <c r="AX43" s="52">
        <f t="shared" si="27"/>
        <v>968</v>
      </c>
      <c r="AY43" s="76">
        <f t="shared" si="28"/>
        <v>0.24450618843142208</v>
      </c>
      <c r="AZ43" s="52">
        <f t="shared" si="29"/>
        <v>539</v>
      </c>
      <c r="BA43" s="76">
        <f t="shared" si="30"/>
        <v>0.13614549128567821</v>
      </c>
      <c r="BB43" s="61">
        <v>1951</v>
      </c>
      <c r="BC43" s="61">
        <v>834</v>
      </c>
      <c r="BD43" s="80">
        <f t="shared" si="31"/>
        <v>0.42747309072270628</v>
      </c>
      <c r="BE43" s="61">
        <v>1999</v>
      </c>
      <c r="BF43" s="61">
        <v>511</v>
      </c>
      <c r="BG43" s="80">
        <f t="shared" si="0"/>
        <v>0.25562781390695349</v>
      </c>
      <c r="BH43" s="81">
        <f t="shared" si="32"/>
        <v>3950</v>
      </c>
      <c r="BI43" s="81">
        <f t="shared" si="33"/>
        <v>1345</v>
      </c>
      <c r="BJ43" s="82">
        <f t="shared" si="34"/>
        <v>0.34050632911392403</v>
      </c>
      <c r="BK43" s="52">
        <v>3959</v>
      </c>
      <c r="BL43" s="52">
        <v>1151</v>
      </c>
      <c r="BM43" s="76">
        <f t="shared" si="35"/>
        <v>0.29072998231876734</v>
      </c>
      <c r="BN43" s="52">
        <v>1958</v>
      </c>
      <c r="BO43" s="52">
        <v>522</v>
      </c>
      <c r="BP43" s="76">
        <f t="shared" si="36"/>
        <v>0.26659856996935649</v>
      </c>
      <c r="BQ43" s="52">
        <v>2001</v>
      </c>
      <c r="BR43" s="52">
        <v>629</v>
      </c>
      <c r="BS43" s="76">
        <f t="shared" si="37"/>
        <v>0.31434282858570717</v>
      </c>
      <c r="BT43" s="38">
        <v>15779</v>
      </c>
      <c r="BU43" s="38">
        <v>4200</v>
      </c>
      <c r="BV43" s="84">
        <f t="shared" si="38"/>
        <v>0.26617656378731225</v>
      </c>
      <c r="BW43" s="84">
        <f t="shared" si="39"/>
        <v>1</v>
      </c>
      <c r="BX43" s="38">
        <v>14600</v>
      </c>
      <c r="BY43" s="38">
        <v>4068</v>
      </c>
      <c r="BZ43" s="84">
        <f t="shared" si="40"/>
        <v>0.27863013698630135</v>
      </c>
      <c r="CA43" s="84">
        <f t="shared" si="41"/>
        <v>0.96857142857142853</v>
      </c>
      <c r="CB43" s="38">
        <v>106</v>
      </c>
      <c r="CC43" s="38">
        <v>14</v>
      </c>
      <c r="CD43" s="84">
        <f t="shared" si="42"/>
        <v>0.13207547169811321</v>
      </c>
      <c r="CE43" s="84">
        <f t="shared" si="88"/>
        <v>3.3333333333333335E-3</v>
      </c>
      <c r="CF43" s="38">
        <v>117</v>
      </c>
      <c r="CG43" s="38">
        <v>33</v>
      </c>
      <c r="CH43" s="84">
        <f t="shared" si="43"/>
        <v>0.28205128205128205</v>
      </c>
      <c r="CI43" s="84">
        <f t="shared" si="44"/>
        <v>7.8571428571428577E-3</v>
      </c>
      <c r="CJ43" s="38">
        <v>128</v>
      </c>
      <c r="CK43" s="38">
        <v>24</v>
      </c>
      <c r="CL43" s="85">
        <f t="shared" si="45"/>
        <v>0.1875</v>
      </c>
      <c r="CM43" s="84">
        <f t="shared" si="46"/>
        <v>5.7142857142857143E-3</v>
      </c>
      <c r="CN43" s="38">
        <v>5</v>
      </c>
      <c r="CO43" s="38">
        <v>0</v>
      </c>
      <c r="CP43" s="85">
        <f t="shared" si="47"/>
        <v>0</v>
      </c>
      <c r="CQ43" s="84">
        <f t="shared" si="48"/>
        <v>0</v>
      </c>
      <c r="CR43" s="29">
        <v>152</v>
      </c>
      <c r="CS43" s="29">
        <v>0</v>
      </c>
      <c r="CT43" s="30">
        <f t="shared" si="49"/>
        <v>0</v>
      </c>
      <c r="CU43" s="30">
        <f t="shared" si="50"/>
        <v>0</v>
      </c>
      <c r="CV43" s="38">
        <v>173</v>
      </c>
      <c r="CW43" s="38">
        <v>15</v>
      </c>
      <c r="CX43" s="84">
        <f t="shared" si="51"/>
        <v>8.6705202312138727E-2</v>
      </c>
      <c r="CY43" s="84">
        <f t="shared" si="52"/>
        <v>3.5714285714285713E-3</v>
      </c>
      <c r="CZ43" s="38">
        <v>650</v>
      </c>
      <c r="DA43" s="38">
        <v>46</v>
      </c>
      <c r="DB43" s="84">
        <f t="shared" si="53"/>
        <v>7.0769230769230765E-2</v>
      </c>
      <c r="DC43" s="84">
        <f t="shared" si="89"/>
        <v>1.0952380952380953E-2</v>
      </c>
      <c r="DD43" s="52">
        <v>1958</v>
      </c>
      <c r="DE43" s="52">
        <v>238</v>
      </c>
      <c r="DF43" s="52">
        <v>819</v>
      </c>
      <c r="DG43" s="52">
        <v>627</v>
      </c>
      <c r="DH43" s="52">
        <v>274</v>
      </c>
      <c r="DI43" s="77">
        <f t="shared" si="54"/>
        <v>0.12155260469867211</v>
      </c>
      <c r="DJ43" s="77">
        <f t="shared" si="55"/>
        <v>0.41828396322778344</v>
      </c>
      <c r="DK43" s="77">
        <f t="shared" si="56"/>
        <v>0.46016343207354443</v>
      </c>
      <c r="DL43" s="52">
        <v>2001</v>
      </c>
      <c r="DM43" s="52">
        <v>197</v>
      </c>
      <c r="DN43" s="52">
        <v>1017</v>
      </c>
      <c r="DO43" s="52">
        <v>538</v>
      </c>
      <c r="DP43" s="52">
        <v>249</v>
      </c>
      <c r="DQ43" s="77">
        <f t="shared" si="57"/>
        <v>9.8450774612693651E-2</v>
      </c>
      <c r="DR43" s="77">
        <f t="shared" si="58"/>
        <v>0.50824587706146929</v>
      </c>
      <c r="DS43" s="77">
        <f t="shared" si="59"/>
        <v>0.39330334832583708</v>
      </c>
      <c r="DT43" s="52">
        <f t="shared" si="60"/>
        <v>3959</v>
      </c>
      <c r="DU43" s="52">
        <f t="shared" si="61"/>
        <v>435</v>
      </c>
      <c r="DV43" s="52">
        <f t="shared" si="62"/>
        <v>1836</v>
      </c>
      <c r="DW43" s="52">
        <f t="shared" si="63"/>
        <v>1165</v>
      </c>
      <c r="DX43" s="52">
        <f t="shared" si="64"/>
        <v>523</v>
      </c>
      <c r="DY43" s="76">
        <f t="shared" si="65"/>
        <v>0.10987623137155847</v>
      </c>
      <c r="DZ43" s="76">
        <f t="shared" si="66"/>
        <v>0.46375347309926751</v>
      </c>
      <c r="EA43" s="76">
        <f t="shared" si="67"/>
        <v>0.42637029552917405</v>
      </c>
      <c r="EB43" s="52">
        <v>2609</v>
      </c>
      <c r="EC43" s="51">
        <v>212</v>
      </c>
      <c r="ED43" s="76">
        <f t="shared" si="68"/>
        <v>8.1257186661556152E-2</v>
      </c>
      <c r="EE43" s="52">
        <v>496</v>
      </c>
      <c r="EF43" s="76">
        <f t="shared" si="68"/>
        <v>0.19011115369873516</v>
      </c>
      <c r="EG43" s="52">
        <v>966</v>
      </c>
      <c r="EH43" s="76">
        <f t="shared" ref="EH43" si="349">EG43/$EB43</f>
        <v>0.37025680337293981</v>
      </c>
      <c r="EI43" s="52">
        <v>1418</v>
      </c>
      <c r="EJ43" s="76">
        <f t="shared" ref="EJ43" si="350">EI43/$EB43</f>
        <v>0.54350325795323884</v>
      </c>
      <c r="EK43" s="52">
        <v>1992</v>
      </c>
      <c r="EL43" s="76">
        <f t="shared" ref="EL43" si="351">EK43/$EB43</f>
        <v>0.76351092372556539</v>
      </c>
      <c r="EM43" s="52">
        <v>2256</v>
      </c>
      <c r="EN43" s="76">
        <f t="shared" ref="EN43" si="352">EM43/$EB43</f>
        <v>0.86469911843618241</v>
      </c>
      <c r="EO43" s="87">
        <v>59748</v>
      </c>
      <c r="EP43" s="87">
        <v>67875</v>
      </c>
      <c r="EQ43" s="87">
        <v>78526</v>
      </c>
      <c r="ER43" s="87">
        <v>70718</v>
      </c>
      <c r="ES43" s="87">
        <v>45609</v>
      </c>
      <c r="ET43" s="52">
        <v>1951</v>
      </c>
      <c r="EU43" s="52">
        <v>146</v>
      </c>
      <c r="EV43" s="76">
        <f t="shared" si="73"/>
        <v>7.4833418759610457E-2</v>
      </c>
      <c r="EW43" s="52">
        <v>1999</v>
      </c>
      <c r="EX43" s="52">
        <v>191</v>
      </c>
      <c r="EY43" s="76">
        <f t="shared" si="74"/>
        <v>9.5547773886943466E-2</v>
      </c>
      <c r="EZ43" s="52">
        <f t="shared" si="75"/>
        <v>3950</v>
      </c>
      <c r="FA43" s="52">
        <f t="shared" si="76"/>
        <v>337</v>
      </c>
      <c r="FB43" s="76">
        <f t="shared" si="77"/>
        <v>8.5316455696202526E-2</v>
      </c>
      <c r="FC43" s="52">
        <v>3950</v>
      </c>
      <c r="FD43" s="52">
        <v>337</v>
      </c>
      <c r="FE43" s="76">
        <f t="shared" si="78"/>
        <v>8.5316455696202526E-2</v>
      </c>
      <c r="FF43" s="52">
        <v>752</v>
      </c>
      <c r="FG43" s="76">
        <f t="shared" si="78"/>
        <v>0.19037974683544304</v>
      </c>
      <c r="FH43" s="52">
        <v>1089</v>
      </c>
      <c r="FI43" s="76">
        <f t="shared" ref="FI43" si="353">FH43/$FC43</f>
        <v>0.27569620253164556</v>
      </c>
      <c r="FJ43" s="52">
        <v>1294</v>
      </c>
      <c r="FK43" s="76">
        <f t="shared" ref="FK43" si="354">FJ43/$FC43</f>
        <v>0.32759493670886075</v>
      </c>
      <c r="FL43" s="52">
        <v>2076</v>
      </c>
      <c r="FM43" s="76">
        <f t="shared" ref="FM43" si="355">FL43/$FC43</f>
        <v>0.52556962025316456</v>
      </c>
      <c r="FN43" s="52">
        <v>228</v>
      </c>
      <c r="FO43" s="76">
        <v>0.18066561014263074</v>
      </c>
      <c r="FP43" s="52">
        <v>4</v>
      </c>
      <c r="FQ43" s="76">
        <v>3.1695721077654518E-3</v>
      </c>
      <c r="FR43" s="52">
        <v>56</v>
      </c>
      <c r="FS43" s="76">
        <v>8.0459770114942528E-2</v>
      </c>
      <c r="FT43" s="51">
        <v>0</v>
      </c>
      <c r="FU43" s="76">
        <v>0</v>
      </c>
      <c r="FV43" s="52">
        <v>190</v>
      </c>
      <c r="FW43" s="76">
        <v>0.16351118760757316</v>
      </c>
      <c r="FX43" s="52">
        <v>8</v>
      </c>
      <c r="FY43" s="76">
        <v>6.8846815834767644E-3</v>
      </c>
      <c r="FZ43" s="52">
        <v>35</v>
      </c>
      <c r="GA43" s="76">
        <v>4.1716328963051254E-2</v>
      </c>
      <c r="GB43" s="52">
        <v>0</v>
      </c>
      <c r="GC43" s="76">
        <v>0</v>
      </c>
      <c r="GD43" s="52">
        <v>509</v>
      </c>
      <c r="GE43" s="65">
        <v>0.1285678201566052</v>
      </c>
      <c r="GF43" s="52">
        <v>12</v>
      </c>
      <c r="GG43" s="65">
        <v>3.0310684516291994E-3</v>
      </c>
      <c r="GH43" s="52">
        <v>2609</v>
      </c>
      <c r="GI43" s="52">
        <v>386</v>
      </c>
      <c r="GJ43" s="76">
        <f t="shared" si="82"/>
        <v>0.14794940590264469</v>
      </c>
      <c r="GK43" s="52">
        <v>184</v>
      </c>
      <c r="GL43" s="76">
        <f t="shared" si="83"/>
        <v>0.47668393782383417</v>
      </c>
      <c r="GM43" s="52">
        <v>154</v>
      </c>
      <c r="GN43" s="76">
        <f t="shared" si="84"/>
        <v>0.39896373056994816</v>
      </c>
      <c r="GO43" s="52">
        <v>2223</v>
      </c>
      <c r="GP43" s="76">
        <f t="shared" si="85"/>
        <v>0.85205059409735528</v>
      </c>
      <c r="GQ43" s="52">
        <v>1647</v>
      </c>
      <c r="GR43" s="76">
        <f t="shared" si="86"/>
        <v>0.74089068825910931</v>
      </c>
      <c r="GS43" s="52">
        <v>549</v>
      </c>
      <c r="GT43" s="76">
        <f t="shared" si="87"/>
        <v>0.24696356275303644</v>
      </c>
    </row>
    <row r="44" spans="1:202" x14ac:dyDescent="0.25">
      <c r="A44" t="s">
        <v>216</v>
      </c>
      <c r="B44" s="69">
        <v>4279</v>
      </c>
      <c r="C44" s="69">
        <v>916</v>
      </c>
      <c r="D44" s="69">
        <v>608</v>
      </c>
      <c r="E44" s="69">
        <v>180</v>
      </c>
      <c r="F44" s="69">
        <v>97</v>
      </c>
      <c r="G44" s="71">
        <f t="shared" si="2"/>
        <v>0.21406870764197242</v>
      </c>
      <c r="H44" s="71">
        <f t="shared" si="3"/>
        <v>0.14208927319467166</v>
      </c>
      <c r="I44" s="71">
        <f t="shared" si="4"/>
        <v>4.2065903248422527E-2</v>
      </c>
      <c r="J44" s="71">
        <f t="shared" si="5"/>
        <v>2.2668847861649917E-2</v>
      </c>
      <c r="K44" s="69">
        <v>295</v>
      </c>
      <c r="L44" s="72">
        <f t="shared" si="6"/>
        <v>0.48519736842105265</v>
      </c>
      <c r="M44" s="69">
        <v>313</v>
      </c>
      <c r="N44" s="72">
        <f t="shared" si="7"/>
        <v>0.51480263157894735</v>
      </c>
      <c r="O44" s="75">
        <v>32.1</v>
      </c>
      <c r="P44" s="52">
        <v>1307</v>
      </c>
      <c r="Q44" s="52">
        <v>612</v>
      </c>
      <c r="R44" s="76">
        <f t="shared" si="8"/>
        <v>0.46824789594491201</v>
      </c>
      <c r="S44" s="52">
        <v>438</v>
      </c>
      <c r="T44" s="77">
        <f t="shared" si="9"/>
        <v>0.33511859219586843</v>
      </c>
      <c r="U44" s="69">
        <v>295</v>
      </c>
      <c r="V44" s="52">
        <v>15</v>
      </c>
      <c r="W44" s="76">
        <f t="shared" si="10"/>
        <v>5.0847457627118647E-2</v>
      </c>
      <c r="X44" s="52">
        <v>207</v>
      </c>
      <c r="Y44" s="78">
        <f t="shared" si="11"/>
        <v>0.70169491525423733</v>
      </c>
      <c r="Z44" s="52">
        <v>2</v>
      </c>
      <c r="AA44" s="76">
        <f t="shared" si="12"/>
        <v>6.7796610169491523E-3</v>
      </c>
      <c r="AB44" s="52">
        <v>45</v>
      </c>
      <c r="AC44" s="76">
        <f t="shared" si="13"/>
        <v>0.15254237288135594</v>
      </c>
      <c r="AD44" s="52">
        <v>26</v>
      </c>
      <c r="AE44" s="76">
        <f t="shared" si="14"/>
        <v>8.8135593220338981E-2</v>
      </c>
      <c r="AF44" s="52">
        <v>313</v>
      </c>
      <c r="AG44" s="52">
        <v>15</v>
      </c>
      <c r="AH44" s="76">
        <f t="shared" si="15"/>
        <v>4.7923322683706068E-2</v>
      </c>
      <c r="AI44" s="52">
        <v>135</v>
      </c>
      <c r="AJ44" s="76">
        <f t="shared" si="16"/>
        <v>0.43130990415335463</v>
      </c>
      <c r="AK44" s="52">
        <v>11</v>
      </c>
      <c r="AL44" s="76">
        <f t="shared" si="17"/>
        <v>3.5143769968051117E-2</v>
      </c>
      <c r="AM44" s="52">
        <v>115</v>
      </c>
      <c r="AN44" s="76">
        <f t="shared" si="18"/>
        <v>0.36741214057507987</v>
      </c>
      <c r="AO44" s="52">
        <v>37</v>
      </c>
      <c r="AP44" s="76">
        <f t="shared" si="19"/>
        <v>0.1182108626198083</v>
      </c>
      <c r="AQ44" s="52">
        <f t="shared" si="20"/>
        <v>608</v>
      </c>
      <c r="AR44" s="52">
        <f t="shared" si="21"/>
        <v>30</v>
      </c>
      <c r="AS44" s="76">
        <f t="shared" si="22"/>
        <v>4.9342105263157895E-2</v>
      </c>
      <c r="AT44" s="52">
        <f t="shared" si="23"/>
        <v>342</v>
      </c>
      <c r="AU44" s="76">
        <f t="shared" si="24"/>
        <v>0.5625</v>
      </c>
      <c r="AV44" s="52">
        <f t="shared" si="25"/>
        <v>13</v>
      </c>
      <c r="AW44" s="76">
        <f t="shared" si="26"/>
        <v>2.1381578947368422E-2</v>
      </c>
      <c r="AX44" s="52">
        <f t="shared" si="27"/>
        <v>160</v>
      </c>
      <c r="AY44" s="76">
        <f t="shared" si="28"/>
        <v>0.26315789473684209</v>
      </c>
      <c r="AZ44" s="52">
        <f t="shared" si="29"/>
        <v>63</v>
      </c>
      <c r="BA44" s="76">
        <f t="shared" si="30"/>
        <v>0.10361842105263158</v>
      </c>
      <c r="BB44" s="61">
        <v>295</v>
      </c>
      <c r="BC44" s="61">
        <v>172</v>
      </c>
      <c r="BD44" s="80">
        <f t="shared" si="31"/>
        <v>0.58305084745762714</v>
      </c>
      <c r="BE44" s="61">
        <v>313</v>
      </c>
      <c r="BF44" s="61">
        <v>101</v>
      </c>
      <c r="BG44" s="80">
        <f t="shared" si="0"/>
        <v>0.32268370607028751</v>
      </c>
      <c r="BH44" s="81">
        <f t="shared" si="32"/>
        <v>608</v>
      </c>
      <c r="BI44" s="81">
        <f t="shared" si="33"/>
        <v>273</v>
      </c>
      <c r="BJ44" s="82">
        <f t="shared" si="34"/>
        <v>0.44901315789473684</v>
      </c>
      <c r="BK44" s="52">
        <v>608</v>
      </c>
      <c r="BL44" s="52">
        <v>102</v>
      </c>
      <c r="BM44" s="76">
        <f t="shared" si="35"/>
        <v>0.16776315789473684</v>
      </c>
      <c r="BN44" s="52">
        <v>295</v>
      </c>
      <c r="BO44" s="52">
        <v>45</v>
      </c>
      <c r="BP44" s="76">
        <f t="shared" si="36"/>
        <v>0.15254237288135594</v>
      </c>
      <c r="BQ44" s="52">
        <v>313</v>
      </c>
      <c r="BR44" s="52">
        <v>57</v>
      </c>
      <c r="BS44" s="76">
        <f t="shared" si="37"/>
        <v>0.18210862619808307</v>
      </c>
      <c r="BT44" s="38">
        <v>4197</v>
      </c>
      <c r="BU44" s="38">
        <v>592</v>
      </c>
      <c r="BV44" s="84">
        <f t="shared" si="38"/>
        <v>0.14105313319037407</v>
      </c>
      <c r="BW44" s="84">
        <f t="shared" si="39"/>
        <v>1</v>
      </c>
      <c r="BX44" s="38">
        <v>565</v>
      </c>
      <c r="BY44" s="38">
        <v>223</v>
      </c>
      <c r="BZ44" s="84">
        <f t="shared" si="40"/>
        <v>0.39469026548672564</v>
      </c>
      <c r="CA44" s="84">
        <f t="shared" si="41"/>
        <v>0.3766891891891892</v>
      </c>
      <c r="CB44" s="38">
        <v>38</v>
      </c>
      <c r="CC44" s="38">
        <v>2</v>
      </c>
      <c r="CD44" s="84">
        <f t="shared" si="42"/>
        <v>5.2631578947368418E-2</v>
      </c>
      <c r="CE44" s="84">
        <f t="shared" si="88"/>
        <v>3.3783783783783786E-3</v>
      </c>
      <c r="CF44" s="38">
        <v>3064</v>
      </c>
      <c r="CG44" s="38">
        <v>335</v>
      </c>
      <c r="CH44" s="84">
        <f t="shared" si="43"/>
        <v>0.10933420365535249</v>
      </c>
      <c r="CI44" s="84">
        <f t="shared" si="44"/>
        <v>0.5658783783783784</v>
      </c>
      <c r="CJ44" s="38">
        <v>73</v>
      </c>
      <c r="CK44" s="38">
        <v>8</v>
      </c>
      <c r="CL44" s="85">
        <f t="shared" si="45"/>
        <v>0.1095890410958904</v>
      </c>
      <c r="CM44" s="84">
        <f t="shared" si="46"/>
        <v>1.3513513513513514E-2</v>
      </c>
      <c r="CN44" s="38">
        <v>0</v>
      </c>
      <c r="CO44" s="38">
        <v>0</v>
      </c>
      <c r="CP44" s="85">
        <v>0</v>
      </c>
      <c r="CQ44" s="84">
        <f t="shared" si="48"/>
        <v>0</v>
      </c>
      <c r="CR44" s="29">
        <v>7</v>
      </c>
      <c r="CS44" s="29">
        <v>0</v>
      </c>
      <c r="CT44" s="30">
        <f t="shared" si="49"/>
        <v>0</v>
      </c>
      <c r="CU44" s="30">
        <f t="shared" si="50"/>
        <v>0</v>
      </c>
      <c r="CV44" s="38">
        <v>117</v>
      </c>
      <c r="CW44" s="38">
        <v>14</v>
      </c>
      <c r="CX44" s="84">
        <f t="shared" si="51"/>
        <v>0.11965811965811966</v>
      </c>
      <c r="CY44" s="84">
        <f t="shared" si="52"/>
        <v>2.364864864864865E-2</v>
      </c>
      <c r="CZ44" s="38">
        <v>340</v>
      </c>
      <c r="DA44" s="38">
        <v>10</v>
      </c>
      <c r="DB44" s="84">
        <f t="shared" si="53"/>
        <v>2.9411764705882353E-2</v>
      </c>
      <c r="DC44" s="84">
        <f t="shared" si="89"/>
        <v>1.6891891891891893E-2</v>
      </c>
      <c r="DD44" s="52">
        <v>295</v>
      </c>
      <c r="DE44" s="52">
        <v>40</v>
      </c>
      <c r="DF44" s="52">
        <v>149</v>
      </c>
      <c r="DG44" s="52">
        <v>58</v>
      </c>
      <c r="DH44" s="52">
        <v>48</v>
      </c>
      <c r="DI44" s="77">
        <f t="shared" si="54"/>
        <v>0.13559322033898305</v>
      </c>
      <c r="DJ44" s="77">
        <f t="shared" si="55"/>
        <v>0.5050847457627119</v>
      </c>
      <c r="DK44" s="77">
        <f t="shared" si="56"/>
        <v>0.35932203389830508</v>
      </c>
      <c r="DL44" s="52">
        <v>313</v>
      </c>
      <c r="DM44" s="52">
        <v>7</v>
      </c>
      <c r="DN44" s="52">
        <v>145</v>
      </c>
      <c r="DO44" s="52">
        <v>90</v>
      </c>
      <c r="DP44" s="52">
        <v>71</v>
      </c>
      <c r="DQ44" s="77">
        <f t="shared" si="57"/>
        <v>2.2364217252396165E-2</v>
      </c>
      <c r="DR44" s="77">
        <f t="shared" si="58"/>
        <v>0.46325878594249204</v>
      </c>
      <c r="DS44" s="77">
        <f t="shared" si="59"/>
        <v>0.51437699680511184</v>
      </c>
      <c r="DT44" s="52">
        <f t="shared" si="60"/>
        <v>608</v>
      </c>
      <c r="DU44" s="52">
        <f t="shared" si="61"/>
        <v>47</v>
      </c>
      <c r="DV44" s="52">
        <f t="shared" si="62"/>
        <v>294</v>
      </c>
      <c r="DW44" s="52">
        <f t="shared" si="63"/>
        <v>148</v>
      </c>
      <c r="DX44" s="52">
        <f t="shared" si="64"/>
        <v>119</v>
      </c>
      <c r="DY44" s="76">
        <f t="shared" si="65"/>
        <v>7.7302631578947373E-2</v>
      </c>
      <c r="DZ44" s="76">
        <f t="shared" si="66"/>
        <v>0.48355263157894735</v>
      </c>
      <c r="EA44" s="76">
        <f t="shared" si="67"/>
        <v>0.43914473684210525</v>
      </c>
      <c r="EB44" s="52">
        <v>356</v>
      </c>
      <c r="EC44" s="51">
        <v>3</v>
      </c>
      <c r="ED44" s="76">
        <f t="shared" si="68"/>
        <v>8.4269662921348312E-3</v>
      </c>
      <c r="EE44" s="52">
        <v>36</v>
      </c>
      <c r="EF44" s="76">
        <f t="shared" si="68"/>
        <v>0.10112359550561797</v>
      </c>
      <c r="EG44" s="52">
        <v>112</v>
      </c>
      <c r="EH44" s="76">
        <f t="shared" ref="EH44" si="356">EG44/$EB44</f>
        <v>0.3146067415730337</v>
      </c>
      <c r="EI44" s="52">
        <v>160</v>
      </c>
      <c r="EJ44" s="76">
        <f t="shared" ref="EJ44" si="357">EI44/$EB44</f>
        <v>0.449438202247191</v>
      </c>
      <c r="EK44" s="52">
        <v>244</v>
      </c>
      <c r="EL44" s="76">
        <f t="shared" ref="EL44" si="358">EK44/$EB44</f>
        <v>0.6853932584269663</v>
      </c>
      <c r="EM44" s="52">
        <v>315</v>
      </c>
      <c r="EN44" s="76">
        <f t="shared" ref="EN44" si="359">EM44/$EB44</f>
        <v>0.8848314606741573</v>
      </c>
      <c r="EO44" s="87">
        <v>62194</v>
      </c>
      <c r="EP44" s="87">
        <v>37639</v>
      </c>
      <c r="EQ44" s="87">
        <v>63516</v>
      </c>
      <c r="ER44" s="87">
        <v>73304</v>
      </c>
      <c r="ES44" s="87">
        <v>56750</v>
      </c>
      <c r="ET44" s="52">
        <v>295</v>
      </c>
      <c r="EU44" s="52">
        <v>10</v>
      </c>
      <c r="EV44" s="76">
        <f t="shared" si="73"/>
        <v>3.3898305084745763E-2</v>
      </c>
      <c r="EW44" s="52">
        <v>313</v>
      </c>
      <c r="EX44" s="52">
        <v>2</v>
      </c>
      <c r="EY44" s="76">
        <f t="shared" si="74"/>
        <v>6.3897763578274758E-3</v>
      </c>
      <c r="EZ44" s="52">
        <f t="shared" si="75"/>
        <v>608</v>
      </c>
      <c r="FA44" s="52">
        <f t="shared" si="76"/>
        <v>12</v>
      </c>
      <c r="FB44" s="76">
        <f t="shared" si="77"/>
        <v>1.9736842105263157E-2</v>
      </c>
      <c r="FC44" s="52">
        <v>608</v>
      </c>
      <c r="FD44" s="52">
        <v>12</v>
      </c>
      <c r="FE44" s="76">
        <f t="shared" si="78"/>
        <v>1.9736842105263157E-2</v>
      </c>
      <c r="FF44" s="52">
        <v>50</v>
      </c>
      <c r="FG44" s="76">
        <f t="shared" si="78"/>
        <v>8.2236842105263164E-2</v>
      </c>
      <c r="FH44" s="52">
        <v>117</v>
      </c>
      <c r="FI44" s="76">
        <f t="shared" ref="FI44" si="360">FH44/$FC44</f>
        <v>0.19243421052631579</v>
      </c>
      <c r="FJ44" s="52">
        <v>133</v>
      </c>
      <c r="FK44" s="76">
        <f t="shared" ref="FK44" si="361">FJ44/$FC44</f>
        <v>0.21875</v>
      </c>
      <c r="FL44" s="52">
        <v>285</v>
      </c>
      <c r="FM44" s="76">
        <f t="shared" ref="FM44" si="362">FL44/$FC44</f>
        <v>0.46875</v>
      </c>
      <c r="FN44" s="52">
        <v>30</v>
      </c>
      <c r="FO44" s="76">
        <v>0.14018691588785046</v>
      </c>
      <c r="FP44" s="52">
        <v>0</v>
      </c>
      <c r="FQ44" s="76">
        <v>0</v>
      </c>
      <c r="FR44" s="52">
        <v>0</v>
      </c>
      <c r="FS44" s="76">
        <v>0</v>
      </c>
      <c r="FT44" s="51">
        <v>0</v>
      </c>
      <c r="FU44" s="76">
        <v>0</v>
      </c>
      <c r="FV44" s="52">
        <v>53</v>
      </c>
      <c r="FW44" s="76">
        <v>0.24766355140186916</v>
      </c>
      <c r="FX44" s="52">
        <v>0</v>
      </c>
      <c r="FY44" s="76">
        <v>0</v>
      </c>
      <c r="FZ44" s="52">
        <v>7</v>
      </c>
      <c r="GA44" s="76">
        <v>7.0707070707070704E-2</v>
      </c>
      <c r="GB44" s="52">
        <v>0</v>
      </c>
      <c r="GC44" s="76">
        <v>0</v>
      </c>
      <c r="GD44" s="52">
        <v>90</v>
      </c>
      <c r="GE44" s="65">
        <v>0.14802631578947367</v>
      </c>
      <c r="GF44" s="52">
        <v>0</v>
      </c>
      <c r="GG44" s="65">
        <v>0</v>
      </c>
      <c r="GH44" s="52">
        <v>356</v>
      </c>
      <c r="GI44" s="52">
        <v>22</v>
      </c>
      <c r="GJ44" s="76">
        <f t="shared" si="82"/>
        <v>6.1797752808988762E-2</v>
      </c>
      <c r="GK44" s="52">
        <v>22</v>
      </c>
      <c r="GL44" s="76">
        <f t="shared" si="83"/>
        <v>1</v>
      </c>
      <c r="GM44" s="52">
        <v>0</v>
      </c>
      <c r="GN44" s="76">
        <f t="shared" si="84"/>
        <v>0</v>
      </c>
      <c r="GO44" s="52">
        <v>334</v>
      </c>
      <c r="GP44" s="76">
        <f t="shared" si="85"/>
        <v>0.9382022471910112</v>
      </c>
      <c r="GQ44" s="52">
        <v>283</v>
      </c>
      <c r="GR44" s="76">
        <f t="shared" si="86"/>
        <v>0.84730538922155685</v>
      </c>
      <c r="GS44" s="52">
        <v>51</v>
      </c>
      <c r="GT44" s="76">
        <f t="shared" si="87"/>
        <v>0.15269461077844312</v>
      </c>
    </row>
    <row r="45" spans="1:202" x14ac:dyDescent="0.25">
      <c r="A45" t="s">
        <v>217</v>
      </c>
      <c r="B45" s="69">
        <v>933063</v>
      </c>
      <c r="C45" s="69">
        <v>186358</v>
      </c>
      <c r="D45" s="69">
        <v>131732</v>
      </c>
      <c r="E45" s="69">
        <v>52541</v>
      </c>
      <c r="F45" s="69">
        <v>17791</v>
      </c>
      <c r="G45" s="71">
        <f t="shared" si="2"/>
        <v>0.19972713525238917</v>
      </c>
      <c r="H45" s="71">
        <f t="shared" si="3"/>
        <v>0.14118232102226752</v>
      </c>
      <c r="I45" s="71">
        <f t="shared" si="4"/>
        <v>5.6310238429773764E-2</v>
      </c>
      <c r="J45" s="71">
        <f t="shared" si="5"/>
        <v>1.9067308423975658E-2</v>
      </c>
      <c r="K45" s="69">
        <v>56968</v>
      </c>
      <c r="L45" s="72">
        <f t="shared" si="6"/>
        <v>0.43245376977499772</v>
      </c>
      <c r="M45" s="69">
        <v>74764</v>
      </c>
      <c r="N45" s="72">
        <f t="shared" si="7"/>
        <v>0.56754623022500228</v>
      </c>
      <c r="O45" s="75">
        <v>35.299999999999997</v>
      </c>
      <c r="P45" s="52">
        <v>389247</v>
      </c>
      <c r="Q45" s="52">
        <v>135702</v>
      </c>
      <c r="R45" s="76">
        <f t="shared" si="8"/>
        <v>0.34862696436966761</v>
      </c>
      <c r="S45" s="52">
        <v>98632</v>
      </c>
      <c r="T45" s="77">
        <f t="shared" si="9"/>
        <v>0.25339180520337984</v>
      </c>
      <c r="U45" s="69">
        <v>56968</v>
      </c>
      <c r="V45" s="52">
        <v>8228</v>
      </c>
      <c r="W45" s="76">
        <f t="shared" si="10"/>
        <v>0.14443196180311754</v>
      </c>
      <c r="X45" s="52">
        <v>31526</v>
      </c>
      <c r="Y45" s="78">
        <f t="shared" si="11"/>
        <v>0.55339839910124977</v>
      </c>
      <c r="Z45" s="52">
        <v>2359</v>
      </c>
      <c r="AA45" s="76">
        <f t="shared" si="12"/>
        <v>4.1409212189299258E-2</v>
      </c>
      <c r="AB45" s="52">
        <v>5969</v>
      </c>
      <c r="AC45" s="76">
        <f t="shared" si="13"/>
        <v>0.10477812105041427</v>
      </c>
      <c r="AD45" s="52">
        <v>8886</v>
      </c>
      <c r="AE45" s="76">
        <f t="shared" si="14"/>
        <v>0.1559823058559191</v>
      </c>
      <c r="AF45" s="52">
        <v>74764</v>
      </c>
      <c r="AG45" s="52">
        <v>9862</v>
      </c>
      <c r="AH45" s="76">
        <f t="shared" si="15"/>
        <v>0.13190840511476112</v>
      </c>
      <c r="AI45" s="52">
        <v>24829</v>
      </c>
      <c r="AJ45" s="76">
        <f t="shared" si="16"/>
        <v>0.3320983360975871</v>
      </c>
      <c r="AK45" s="52">
        <v>2817</v>
      </c>
      <c r="AL45" s="76">
        <f t="shared" si="17"/>
        <v>3.7678561874699056E-2</v>
      </c>
      <c r="AM45" s="52">
        <v>22920</v>
      </c>
      <c r="AN45" s="76">
        <f t="shared" si="18"/>
        <v>0.30656465678668876</v>
      </c>
      <c r="AO45" s="52">
        <v>14336</v>
      </c>
      <c r="AP45" s="76">
        <f t="shared" si="19"/>
        <v>0.19175004012626398</v>
      </c>
      <c r="AQ45" s="52">
        <f t="shared" si="20"/>
        <v>131732</v>
      </c>
      <c r="AR45" s="52">
        <f t="shared" si="21"/>
        <v>18090</v>
      </c>
      <c r="AS45" s="76">
        <f t="shared" si="22"/>
        <v>0.13732426441563172</v>
      </c>
      <c r="AT45" s="52">
        <f t="shared" si="23"/>
        <v>56355</v>
      </c>
      <c r="AU45" s="76">
        <f t="shared" si="24"/>
        <v>0.42780038259496556</v>
      </c>
      <c r="AV45" s="52">
        <f t="shared" si="25"/>
        <v>5176</v>
      </c>
      <c r="AW45" s="76">
        <f t="shared" si="26"/>
        <v>3.9291895666960189E-2</v>
      </c>
      <c r="AX45" s="52">
        <f t="shared" si="27"/>
        <v>28889</v>
      </c>
      <c r="AY45" s="76">
        <f t="shared" si="28"/>
        <v>0.21930130871769957</v>
      </c>
      <c r="AZ45" s="52">
        <f t="shared" si="29"/>
        <v>23222</v>
      </c>
      <c r="BA45" s="76">
        <f t="shared" si="30"/>
        <v>0.17628214860474295</v>
      </c>
      <c r="BB45" s="61">
        <v>55949</v>
      </c>
      <c r="BC45" s="61">
        <v>17085</v>
      </c>
      <c r="BD45" s="80">
        <f t="shared" si="31"/>
        <v>0.3053673881570716</v>
      </c>
      <c r="BE45" s="61">
        <v>72191</v>
      </c>
      <c r="BF45" s="61">
        <v>25419</v>
      </c>
      <c r="BG45" s="80">
        <f t="shared" si="0"/>
        <v>0.35210760344087211</v>
      </c>
      <c r="BH45" s="81">
        <f t="shared" si="32"/>
        <v>128140</v>
      </c>
      <c r="BI45" s="81">
        <f t="shared" si="33"/>
        <v>42504</v>
      </c>
      <c r="BJ45" s="82">
        <f t="shared" si="34"/>
        <v>0.33169970344935229</v>
      </c>
      <c r="BK45" s="52">
        <v>131732</v>
      </c>
      <c r="BL45" s="52">
        <v>47963</v>
      </c>
      <c r="BM45" s="76">
        <f t="shared" si="35"/>
        <v>0.36409528436522637</v>
      </c>
      <c r="BN45" s="52">
        <v>56968</v>
      </c>
      <c r="BO45" s="52">
        <v>16407</v>
      </c>
      <c r="BP45" s="76">
        <f t="shared" si="36"/>
        <v>0.28800379160230305</v>
      </c>
      <c r="BQ45" s="52">
        <v>74764</v>
      </c>
      <c r="BR45" s="52">
        <v>31556</v>
      </c>
      <c r="BS45" s="76">
        <f t="shared" si="37"/>
        <v>0.42207479535605369</v>
      </c>
      <c r="BT45" s="38">
        <v>918661</v>
      </c>
      <c r="BU45" s="38">
        <v>136828</v>
      </c>
      <c r="BV45" s="84">
        <f t="shared" si="38"/>
        <v>0.14894286358079858</v>
      </c>
      <c r="BW45" s="84">
        <f t="shared" si="39"/>
        <v>1</v>
      </c>
      <c r="BX45" s="38">
        <v>450726</v>
      </c>
      <c r="BY45" s="38">
        <v>98631</v>
      </c>
      <c r="BZ45" s="84">
        <f t="shared" si="40"/>
        <v>0.21882695917253497</v>
      </c>
      <c r="CA45" s="84">
        <f t="shared" si="41"/>
        <v>0.72083930189727252</v>
      </c>
      <c r="CB45" s="38">
        <v>239142</v>
      </c>
      <c r="CC45" s="38">
        <v>25242</v>
      </c>
      <c r="CD45" s="84">
        <f t="shared" si="42"/>
        <v>0.10555234964999874</v>
      </c>
      <c r="CE45" s="84">
        <f t="shared" si="88"/>
        <v>0.18447978483936037</v>
      </c>
      <c r="CF45" s="38">
        <v>4952</v>
      </c>
      <c r="CG45" s="38">
        <v>527</v>
      </c>
      <c r="CH45" s="84">
        <f t="shared" si="43"/>
        <v>0.10642164781906301</v>
      </c>
      <c r="CI45" s="84">
        <f t="shared" si="44"/>
        <v>3.8515508521647615E-3</v>
      </c>
      <c r="CJ45" s="38">
        <v>47495</v>
      </c>
      <c r="CK45" s="38">
        <v>3113</v>
      </c>
      <c r="CL45" s="85">
        <f t="shared" si="45"/>
        <v>6.5543741446468046E-2</v>
      </c>
      <c r="CM45" s="84">
        <f t="shared" si="46"/>
        <v>2.2751191276639285E-2</v>
      </c>
      <c r="CN45" s="38">
        <v>160</v>
      </c>
      <c r="CO45" s="38">
        <v>16</v>
      </c>
      <c r="CP45" s="85">
        <f t="shared" si="47"/>
        <v>0.1</v>
      </c>
      <c r="CQ45" s="84">
        <f t="shared" si="48"/>
        <v>1.169351302365013E-4</v>
      </c>
      <c r="CR45" s="29">
        <v>39015</v>
      </c>
      <c r="CS45" s="29">
        <v>1170</v>
      </c>
      <c r="CT45" s="30">
        <f t="shared" si="49"/>
        <v>2.9988465974625143E-2</v>
      </c>
      <c r="CU45" s="30">
        <f t="shared" si="50"/>
        <v>8.5508813985441575E-3</v>
      </c>
      <c r="CV45" s="38">
        <v>23720</v>
      </c>
      <c r="CW45" s="38">
        <v>728</v>
      </c>
      <c r="CX45" s="84">
        <f t="shared" si="51"/>
        <v>3.0691399662731871E-2</v>
      </c>
      <c r="CY45" s="84">
        <f t="shared" si="52"/>
        <v>5.320548425760809E-3</v>
      </c>
      <c r="CZ45" s="38">
        <v>152466</v>
      </c>
      <c r="DA45" s="38">
        <v>8571</v>
      </c>
      <c r="DB45" s="84">
        <f t="shared" si="53"/>
        <v>5.6215812049899651E-2</v>
      </c>
      <c r="DC45" s="84">
        <f t="shared" si="89"/>
        <v>6.2640687578565793E-2</v>
      </c>
      <c r="DD45" s="52">
        <v>56968</v>
      </c>
      <c r="DE45" s="52">
        <v>6895</v>
      </c>
      <c r="DF45" s="52">
        <v>16736</v>
      </c>
      <c r="DG45" s="52">
        <v>15486</v>
      </c>
      <c r="DH45" s="52">
        <v>17851</v>
      </c>
      <c r="DI45" s="77">
        <f t="shared" si="54"/>
        <v>0.12103286055329307</v>
      </c>
      <c r="DJ45" s="77">
        <f t="shared" si="55"/>
        <v>0.29377896362870382</v>
      </c>
      <c r="DK45" s="77">
        <f t="shared" si="56"/>
        <v>0.58518817581800309</v>
      </c>
      <c r="DL45" s="52">
        <v>74764</v>
      </c>
      <c r="DM45" s="52">
        <v>9377</v>
      </c>
      <c r="DN45" s="52">
        <v>26907</v>
      </c>
      <c r="DO45" s="52">
        <v>18776</v>
      </c>
      <c r="DP45" s="52">
        <v>19704</v>
      </c>
      <c r="DQ45" s="77">
        <f t="shared" si="57"/>
        <v>0.12542132577176182</v>
      </c>
      <c r="DR45" s="77">
        <f t="shared" si="58"/>
        <v>0.35989246161254079</v>
      </c>
      <c r="DS45" s="77">
        <f t="shared" si="59"/>
        <v>0.51468621261569736</v>
      </c>
      <c r="DT45" s="52">
        <f t="shared" si="60"/>
        <v>131732</v>
      </c>
      <c r="DU45" s="52">
        <f t="shared" si="61"/>
        <v>16272</v>
      </c>
      <c r="DV45" s="52">
        <f t="shared" si="62"/>
        <v>43643</v>
      </c>
      <c r="DW45" s="52">
        <f t="shared" si="63"/>
        <v>34262</v>
      </c>
      <c r="DX45" s="52">
        <f t="shared" si="64"/>
        <v>37555</v>
      </c>
      <c r="DY45" s="76">
        <f t="shared" si="65"/>
        <v>0.12352351744450855</v>
      </c>
      <c r="DZ45" s="76">
        <f t="shared" si="66"/>
        <v>0.33130143017641878</v>
      </c>
      <c r="EA45" s="76">
        <f t="shared" si="67"/>
        <v>0.54517505237907271</v>
      </c>
      <c r="EB45" s="52">
        <v>88465</v>
      </c>
      <c r="EC45" s="51">
        <v>11772</v>
      </c>
      <c r="ED45" s="76">
        <f t="shared" si="68"/>
        <v>0.1330695755383485</v>
      </c>
      <c r="EE45" s="52">
        <v>22965</v>
      </c>
      <c r="EF45" s="76">
        <f t="shared" si="68"/>
        <v>0.25959418979257332</v>
      </c>
      <c r="EG45" s="52">
        <v>34729</v>
      </c>
      <c r="EH45" s="76">
        <f t="shared" ref="EH45" si="363">EG45/$EB45</f>
        <v>0.39257333408692702</v>
      </c>
      <c r="EI45" s="52">
        <v>46500</v>
      </c>
      <c r="EJ45" s="76">
        <f t="shared" ref="EJ45" si="364">EI45/$EB45</f>
        <v>0.52563160571977618</v>
      </c>
      <c r="EK45" s="52">
        <v>62351</v>
      </c>
      <c r="EL45" s="76">
        <f t="shared" ref="EL45" si="365">EK45/$EB45</f>
        <v>0.70480981178997348</v>
      </c>
      <c r="EM45" s="52">
        <v>71838</v>
      </c>
      <c r="EN45" s="76">
        <f t="shared" ref="EN45" si="366">EM45/$EB45</f>
        <v>0.81204996326230716</v>
      </c>
      <c r="EO45" s="87">
        <v>59319</v>
      </c>
      <c r="EP45" s="87">
        <v>33151</v>
      </c>
      <c r="EQ45" s="87">
        <v>65682</v>
      </c>
      <c r="ER45" s="87">
        <v>69078</v>
      </c>
      <c r="ES45" s="87">
        <v>47020</v>
      </c>
      <c r="ET45" s="52">
        <v>55949</v>
      </c>
      <c r="EU45" s="52">
        <v>6815</v>
      </c>
      <c r="EV45" s="76">
        <f t="shared" si="73"/>
        <v>0.12180736027453574</v>
      </c>
      <c r="EW45" s="52">
        <v>72191</v>
      </c>
      <c r="EX45" s="52">
        <v>10108</v>
      </c>
      <c r="EY45" s="76">
        <f t="shared" si="74"/>
        <v>0.14001745369921459</v>
      </c>
      <c r="EZ45" s="52">
        <f t="shared" si="75"/>
        <v>128140</v>
      </c>
      <c r="FA45" s="52">
        <f t="shared" si="76"/>
        <v>16923</v>
      </c>
      <c r="FB45" s="76">
        <f t="shared" si="77"/>
        <v>0.13206648977680663</v>
      </c>
      <c r="FC45" s="52">
        <v>128140</v>
      </c>
      <c r="FD45" s="52">
        <v>16923</v>
      </c>
      <c r="FE45" s="76">
        <f t="shared" si="78"/>
        <v>0.13206648977680663</v>
      </c>
      <c r="FF45" s="52">
        <v>27882</v>
      </c>
      <c r="FG45" s="76">
        <f t="shared" si="78"/>
        <v>0.21759013578898082</v>
      </c>
      <c r="FH45" s="52">
        <v>36927</v>
      </c>
      <c r="FI45" s="76">
        <f t="shared" ref="FI45" si="367">FH45/$FC45</f>
        <v>0.28817699391290774</v>
      </c>
      <c r="FJ45" s="52">
        <v>41930</v>
      </c>
      <c r="FK45" s="76">
        <f t="shared" ref="FK45" si="368">FJ45/$FC45</f>
        <v>0.32722022787576088</v>
      </c>
      <c r="FL45" s="52">
        <v>63052</v>
      </c>
      <c r="FM45" s="76">
        <f t="shared" ref="FM45" si="369">FL45/$FC45</f>
        <v>0.49205556422662711</v>
      </c>
      <c r="FN45" s="52">
        <v>8951</v>
      </c>
      <c r="FO45" s="76">
        <v>0.24250880520184231</v>
      </c>
      <c r="FP45" s="52">
        <v>264</v>
      </c>
      <c r="FQ45" s="76">
        <v>7.1525331888377137E-3</v>
      </c>
      <c r="FR45" s="52">
        <v>1802</v>
      </c>
      <c r="FS45" s="76">
        <v>8.9839465549905281E-2</v>
      </c>
      <c r="FT45" s="51">
        <v>29</v>
      </c>
      <c r="FU45" s="76">
        <v>1.4458071592382091E-3</v>
      </c>
      <c r="FV45" s="52">
        <v>8390</v>
      </c>
      <c r="FW45" s="76">
        <v>0.19843428490338449</v>
      </c>
      <c r="FX45" s="52">
        <v>164</v>
      </c>
      <c r="FY45" s="76">
        <v>3.8788108133677064E-3</v>
      </c>
      <c r="FZ45" s="52">
        <v>1253</v>
      </c>
      <c r="GA45" s="76">
        <v>3.8574023335283071E-2</v>
      </c>
      <c r="GB45" s="52">
        <v>33</v>
      </c>
      <c r="GC45" s="76">
        <v>1.0159160176092109E-3</v>
      </c>
      <c r="GD45" s="52">
        <v>20396</v>
      </c>
      <c r="GE45" s="65">
        <v>0.15482950232289799</v>
      </c>
      <c r="GF45" s="52">
        <v>490</v>
      </c>
      <c r="GG45" s="65">
        <v>3.719673276045304E-3</v>
      </c>
      <c r="GH45" s="52">
        <v>88465</v>
      </c>
      <c r="GI45" s="52">
        <v>31450</v>
      </c>
      <c r="GJ45" s="76">
        <f t="shared" si="82"/>
        <v>0.35550782795455832</v>
      </c>
      <c r="GK45" s="52">
        <v>11416</v>
      </c>
      <c r="GL45" s="76">
        <f t="shared" si="83"/>
        <v>0.36298887122416534</v>
      </c>
      <c r="GM45" s="52">
        <v>18553</v>
      </c>
      <c r="GN45" s="76">
        <f t="shared" si="84"/>
        <v>0.58992050874403812</v>
      </c>
      <c r="GO45" s="52">
        <v>57015</v>
      </c>
      <c r="GP45" s="76">
        <f t="shared" si="85"/>
        <v>0.64449217204544174</v>
      </c>
      <c r="GQ45" s="52">
        <v>40273</v>
      </c>
      <c r="GR45" s="76">
        <f t="shared" si="86"/>
        <v>0.70635797597123562</v>
      </c>
      <c r="GS45" s="52">
        <v>16126</v>
      </c>
      <c r="GT45" s="76">
        <f t="shared" si="87"/>
        <v>0.28283784968867842</v>
      </c>
    </row>
    <row r="46" spans="1:202" x14ac:dyDescent="0.25">
      <c r="A46" t="s">
        <v>218</v>
      </c>
      <c r="B46" s="69">
        <v>46208</v>
      </c>
      <c r="C46" s="69">
        <v>11156</v>
      </c>
      <c r="D46" s="69">
        <v>8002</v>
      </c>
      <c r="E46" s="69">
        <v>3226</v>
      </c>
      <c r="F46" s="69">
        <v>1019</v>
      </c>
      <c r="G46" s="71">
        <f t="shared" si="2"/>
        <v>0.24143005540166204</v>
      </c>
      <c r="H46" s="71">
        <f t="shared" si="3"/>
        <v>0.17317347645429362</v>
      </c>
      <c r="I46" s="71">
        <f t="shared" si="4"/>
        <v>6.9814750692520772E-2</v>
      </c>
      <c r="J46" s="71">
        <f t="shared" si="5"/>
        <v>2.2052458448753462E-2</v>
      </c>
      <c r="K46" s="69">
        <v>3837</v>
      </c>
      <c r="L46" s="72">
        <f t="shared" si="6"/>
        <v>0.47950512371907023</v>
      </c>
      <c r="M46" s="69">
        <v>4165</v>
      </c>
      <c r="N46" s="72">
        <f t="shared" si="7"/>
        <v>0.52049487628092972</v>
      </c>
      <c r="O46" s="75">
        <v>39.700000000000003</v>
      </c>
      <c r="P46" s="52">
        <v>17992</v>
      </c>
      <c r="Q46" s="52">
        <v>7504</v>
      </c>
      <c r="R46" s="76">
        <f t="shared" si="8"/>
        <v>0.41707425522454422</v>
      </c>
      <c r="S46" s="52">
        <v>5644</v>
      </c>
      <c r="T46" s="77">
        <f t="shared" si="9"/>
        <v>0.31369497554468651</v>
      </c>
      <c r="U46" s="69">
        <v>3837</v>
      </c>
      <c r="V46" s="52">
        <v>318</v>
      </c>
      <c r="W46" s="76">
        <f t="shared" si="10"/>
        <v>8.2877247849882721E-2</v>
      </c>
      <c r="X46" s="52">
        <v>2583</v>
      </c>
      <c r="Y46" s="78">
        <f t="shared" si="11"/>
        <v>0.67318217357310395</v>
      </c>
      <c r="Z46" s="52">
        <v>73</v>
      </c>
      <c r="AA46" s="76">
        <f t="shared" si="12"/>
        <v>1.9025280166796978E-2</v>
      </c>
      <c r="AB46" s="52">
        <v>333</v>
      </c>
      <c r="AC46" s="76">
        <f t="shared" si="13"/>
        <v>8.6786551993745117E-2</v>
      </c>
      <c r="AD46" s="52">
        <v>530</v>
      </c>
      <c r="AE46" s="76">
        <f t="shared" si="14"/>
        <v>0.13812874641647122</v>
      </c>
      <c r="AF46" s="52">
        <v>4165</v>
      </c>
      <c r="AG46" s="52">
        <v>202</v>
      </c>
      <c r="AH46" s="76">
        <f t="shared" si="15"/>
        <v>4.8499399759903965E-2</v>
      </c>
      <c r="AI46" s="52">
        <v>1786</v>
      </c>
      <c r="AJ46" s="76">
        <f t="shared" si="16"/>
        <v>0.42881152460984395</v>
      </c>
      <c r="AK46" s="52">
        <v>189</v>
      </c>
      <c r="AL46" s="76">
        <f t="shared" si="17"/>
        <v>4.53781512605042E-2</v>
      </c>
      <c r="AM46" s="52">
        <v>1381</v>
      </c>
      <c r="AN46" s="76">
        <f t="shared" si="18"/>
        <v>0.33157262905162066</v>
      </c>
      <c r="AO46" s="52">
        <v>607</v>
      </c>
      <c r="AP46" s="76">
        <f t="shared" si="19"/>
        <v>0.14573829531812726</v>
      </c>
      <c r="AQ46" s="52">
        <f t="shared" si="20"/>
        <v>8002</v>
      </c>
      <c r="AR46" s="52">
        <f t="shared" si="21"/>
        <v>520</v>
      </c>
      <c r="AS46" s="76">
        <f t="shared" si="22"/>
        <v>6.4983754061484628E-2</v>
      </c>
      <c r="AT46" s="52">
        <f t="shared" si="23"/>
        <v>4369</v>
      </c>
      <c r="AU46" s="76">
        <f t="shared" si="24"/>
        <v>0.54598850287428147</v>
      </c>
      <c r="AV46" s="52">
        <f t="shared" si="25"/>
        <v>262</v>
      </c>
      <c r="AW46" s="76">
        <f t="shared" si="26"/>
        <v>3.2741814546363407E-2</v>
      </c>
      <c r="AX46" s="52">
        <f t="shared" si="27"/>
        <v>1714</v>
      </c>
      <c r="AY46" s="76">
        <f t="shared" si="28"/>
        <v>0.21419645088727818</v>
      </c>
      <c r="AZ46" s="52">
        <f t="shared" si="29"/>
        <v>1137</v>
      </c>
      <c r="BA46" s="76">
        <f t="shared" si="30"/>
        <v>0.14208947763059235</v>
      </c>
      <c r="BB46" s="61">
        <v>3683</v>
      </c>
      <c r="BC46" s="61">
        <v>1134</v>
      </c>
      <c r="BD46" s="80">
        <f t="shared" si="31"/>
        <v>0.30790116752647301</v>
      </c>
      <c r="BE46" s="61">
        <v>4015</v>
      </c>
      <c r="BF46" s="61">
        <v>1415</v>
      </c>
      <c r="BG46" s="80">
        <f t="shared" si="0"/>
        <v>0.35242839352428396</v>
      </c>
      <c r="BH46" s="81">
        <f t="shared" si="32"/>
        <v>7698</v>
      </c>
      <c r="BI46" s="81">
        <f t="shared" si="33"/>
        <v>2549</v>
      </c>
      <c r="BJ46" s="82">
        <f t="shared" si="34"/>
        <v>0.3311249675240322</v>
      </c>
      <c r="BK46" s="52">
        <v>8002</v>
      </c>
      <c r="BL46" s="52">
        <v>2277</v>
      </c>
      <c r="BM46" s="76">
        <f t="shared" si="35"/>
        <v>0.28455386153461637</v>
      </c>
      <c r="BN46" s="52">
        <v>3837</v>
      </c>
      <c r="BO46" s="52">
        <v>710</v>
      </c>
      <c r="BP46" s="76">
        <f t="shared" si="36"/>
        <v>0.18504039614281992</v>
      </c>
      <c r="BQ46" s="52">
        <v>4165</v>
      </c>
      <c r="BR46" s="52">
        <v>1567</v>
      </c>
      <c r="BS46" s="76">
        <f t="shared" si="37"/>
        <v>0.37623049219687876</v>
      </c>
      <c r="BT46" s="38">
        <v>46109</v>
      </c>
      <c r="BU46" s="38">
        <v>8499</v>
      </c>
      <c r="BV46" s="84">
        <f t="shared" si="38"/>
        <v>0.1843241015853738</v>
      </c>
      <c r="BW46" s="84">
        <f t="shared" si="39"/>
        <v>1</v>
      </c>
      <c r="BX46" s="38">
        <v>41292</v>
      </c>
      <c r="BY46" s="38">
        <v>8159</v>
      </c>
      <c r="BZ46" s="84">
        <f t="shared" si="40"/>
        <v>0.19759275404436694</v>
      </c>
      <c r="CA46" s="84">
        <f t="shared" si="41"/>
        <v>0.95999529356394875</v>
      </c>
      <c r="CB46" s="38">
        <v>684</v>
      </c>
      <c r="CC46" s="38">
        <v>56</v>
      </c>
      <c r="CD46" s="84">
        <f t="shared" si="42"/>
        <v>8.1871345029239762E-2</v>
      </c>
      <c r="CE46" s="84">
        <f t="shared" si="88"/>
        <v>6.5890104718202142E-3</v>
      </c>
      <c r="CF46" s="38">
        <v>479</v>
      </c>
      <c r="CG46" s="38">
        <v>84</v>
      </c>
      <c r="CH46" s="84">
        <f t="shared" si="43"/>
        <v>0.17536534446764093</v>
      </c>
      <c r="CI46" s="84">
        <f t="shared" si="44"/>
        <v>9.8835157077303212E-3</v>
      </c>
      <c r="CJ46" s="38">
        <v>467</v>
      </c>
      <c r="CK46" s="38">
        <v>70</v>
      </c>
      <c r="CL46" s="85">
        <f t="shared" si="45"/>
        <v>0.14989293361884368</v>
      </c>
      <c r="CM46" s="84">
        <f t="shared" si="46"/>
        <v>8.2362630897752677E-3</v>
      </c>
      <c r="CN46" s="38">
        <v>45</v>
      </c>
      <c r="CO46" s="38">
        <v>3</v>
      </c>
      <c r="CP46" s="85">
        <f t="shared" si="47"/>
        <v>6.6666666666666666E-2</v>
      </c>
      <c r="CQ46" s="84">
        <f t="shared" si="48"/>
        <v>3.5298270384751147E-4</v>
      </c>
      <c r="CR46" s="29">
        <v>406</v>
      </c>
      <c r="CS46" s="29">
        <v>8</v>
      </c>
      <c r="CT46" s="30">
        <f t="shared" si="49"/>
        <v>1.9704433497536946E-2</v>
      </c>
      <c r="CU46" s="30">
        <f t="shared" si="50"/>
        <v>9.4128721026003059E-4</v>
      </c>
      <c r="CV46" s="38">
        <v>715</v>
      </c>
      <c r="CW46" s="38">
        <v>50</v>
      </c>
      <c r="CX46" s="84">
        <f t="shared" si="51"/>
        <v>6.9930069930069935E-2</v>
      </c>
      <c r="CY46" s="84">
        <f t="shared" si="52"/>
        <v>5.8830450641251912E-3</v>
      </c>
      <c r="CZ46" s="38">
        <v>2427</v>
      </c>
      <c r="DA46" s="38">
        <v>77</v>
      </c>
      <c r="DB46" s="84">
        <f t="shared" si="53"/>
        <v>3.1726411207251753E-2</v>
      </c>
      <c r="DC46" s="84">
        <f t="shared" si="89"/>
        <v>9.0598893987527945E-3</v>
      </c>
      <c r="DD46" s="52">
        <v>3837</v>
      </c>
      <c r="DE46" s="52">
        <v>298</v>
      </c>
      <c r="DF46" s="52">
        <v>1739</v>
      </c>
      <c r="DG46" s="52">
        <v>1146</v>
      </c>
      <c r="DH46" s="52">
        <v>654</v>
      </c>
      <c r="DI46" s="77">
        <f t="shared" si="54"/>
        <v>7.7664842324732863E-2</v>
      </c>
      <c r="DJ46" s="77">
        <f t="shared" si="55"/>
        <v>0.45321866041178005</v>
      </c>
      <c r="DK46" s="77">
        <f t="shared" si="56"/>
        <v>0.46911649726348709</v>
      </c>
      <c r="DL46" s="52">
        <v>4165</v>
      </c>
      <c r="DM46" s="52">
        <v>383</v>
      </c>
      <c r="DN46" s="52">
        <v>1747</v>
      </c>
      <c r="DO46" s="52">
        <v>1177</v>
      </c>
      <c r="DP46" s="52">
        <v>858</v>
      </c>
      <c r="DQ46" s="77">
        <f t="shared" si="57"/>
        <v>9.1956782713085231E-2</v>
      </c>
      <c r="DR46" s="77">
        <f t="shared" si="58"/>
        <v>0.41944777911164466</v>
      </c>
      <c r="DS46" s="77">
        <f t="shared" si="59"/>
        <v>0.48859543817527012</v>
      </c>
      <c r="DT46" s="52">
        <f t="shared" si="60"/>
        <v>8002</v>
      </c>
      <c r="DU46" s="52">
        <f t="shared" si="61"/>
        <v>681</v>
      </c>
      <c r="DV46" s="52">
        <f t="shared" si="62"/>
        <v>3486</v>
      </c>
      <c r="DW46" s="52">
        <f t="shared" si="63"/>
        <v>2323</v>
      </c>
      <c r="DX46" s="52">
        <f t="shared" si="64"/>
        <v>1512</v>
      </c>
      <c r="DY46" s="76">
        <f t="shared" si="65"/>
        <v>8.5103724068982756E-2</v>
      </c>
      <c r="DZ46" s="76">
        <f t="shared" si="66"/>
        <v>0.4356410897275681</v>
      </c>
      <c r="EA46" s="76">
        <f t="shared" si="67"/>
        <v>0.47925518620344915</v>
      </c>
      <c r="EB46" s="52">
        <v>5033</v>
      </c>
      <c r="EC46" s="51">
        <v>400</v>
      </c>
      <c r="ED46" s="76">
        <f t="shared" si="68"/>
        <v>7.9475461951122595E-2</v>
      </c>
      <c r="EE46" s="52">
        <v>964</v>
      </c>
      <c r="EF46" s="76">
        <f t="shared" si="68"/>
        <v>0.19153586330220546</v>
      </c>
      <c r="EG46" s="52">
        <v>1802</v>
      </c>
      <c r="EH46" s="76">
        <f t="shared" ref="EH46" si="370">EG46/$EB46</f>
        <v>0.35803695608980729</v>
      </c>
      <c r="EI46" s="52">
        <v>2763</v>
      </c>
      <c r="EJ46" s="76">
        <f t="shared" ref="EJ46" si="371">EI46/$EB46</f>
        <v>0.54897675342737928</v>
      </c>
      <c r="EK46" s="52">
        <v>3839</v>
      </c>
      <c r="EL46" s="76">
        <f t="shared" ref="EL46" si="372">EK46/$EB46</f>
        <v>0.76276574607589909</v>
      </c>
      <c r="EM46" s="52">
        <v>4270</v>
      </c>
      <c r="EN46" s="76">
        <f t="shared" ref="EN46" si="373">EM46/$EB46</f>
        <v>0.84840055632823363</v>
      </c>
      <c r="EO46" s="87">
        <v>66451</v>
      </c>
      <c r="EP46" s="87">
        <v>48741</v>
      </c>
      <c r="EQ46" s="87">
        <v>82195</v>
      </c>
      <c r="ER46" s="87">
        <v>75246</v>
      </c>
      <c r="ES46" s="87">
        <v>46797</v>
      </c>
      <c r="ET46" s="52">
        <v>3683</v>
      </c>
      <c r="EU46" s="52">
        <v>241</v>
      </c>
      <c r="EV46" s="76">
        <f t="shared" si="73"/>
        <v>6.543578604398588E-2</v>
      </c>
      <c r="EW46" s="52">
        <v>4015</v>
      </c>
      <c r="EX46" s="52">
        <v>484</v>
      </c>
      <c r="EY46" s="76">
        <f t="shared" si="74"/>
        <v>0.12054794520547946</v>
      </c>
      <c r="EZ46" s="52">
        <f t="shared" si="75"/>
        <v>7698</v>
      </c>
      <c r="FA46" s="52">
        <f t="shared" si="76"/>
        <v>725</v>
      </c>
      <c r="FB46" s="76">
        <f t="shared" si="77"/>
        <v>9.4180306573135877E-2</v>
      </c>
      <c r="FC46" s="52">
        <v>7698</v>
      </c>
      <c r="FD46" s="52">
        <v>725</v>
      </c>
      <c r="FE46" s="76">
        <f t="shared" si="78"/>
        <v>9.4180306573135877E-2</v>
      </c>
      <c r="FF46" s="52">
        <v>1411</v>
      </c>
      <c r="FG46" s="76">
        <f t="shared" si="78"/>
        <v>0.18329436217199271</v>
      </c>
      <c r="FH46" s="52">
        <v>1891</v>
      </c>
      <c r="FI46" s="76">
        <f t="shared" ref="FI46" si="374">FH46/$FC46</f>
        <v>0.24564822031696545</v>
      </c>
      <c r="FJ46" s="52">
        <v>2274</v>
      </c>
      <c r="FK46" s="76">
        <f t="shared" ref="FK46" si="375">FJ46/$FC46</f>
        <v>0.29540140296180828</v>
      </c>
      <c r="FL46" s="52">
        <v>3831</v>
      </c>
      <c r="FM46" s="76">
        <f t="shared" ref="FM46" si="376">FL46/$FC46</f>
        <v>0.49766173031956351</v>
      </c>
      <c r="FN46" s="52">
        <v>664</v>
      </c>
      <c r="FO46" s="76">
        <v>0.27712854757929883</v>
      </c>
      <c r="FP46" s="52">
        <v>4</v>
      </c>
      <c r="FQ46" s="76">
        <v>1.6694490818030051E-3</v>
      </c>
      <c r="FR46" s="52">
        <v>72</v>
      </c>
      <c r="FS46" s="76">
        <v>4.9965301873698818E-2</v>
      </c>
      <c r="FT46" s="51">
        <v>2</v>
      </c>
      <c r="FU46" s="76">
        <v>1.3879250520471894E-3</v>
      </c>
      <c r="FV46" s="52">
        <v>559</v>
      </c>
      <c r="FW46" s="76">
        <v>0.23487394957983193</v>
      </c>
      <c r="FX46" s="52">
        <v>10</v>
      </c>
      <c r="FY46" s="76">
        <v>4.2016806722689074E-3</v>
      </c>
      <c r="FZ46" s="52">
        <v>30</v>
      </c>
      <c r="GA46" s="76">
        <v>1.680672268907563E-2</v>
      </c>
      <c r="GB46" s="52">
        <v>0</v>
      </c>
      <c r="GC46" s="76">
        <v>0</v>
      </c>
      <c r="GD46" s="52">
        <v>1325</v>
      </c>
      <c r="GE46" s="65">
        <v>0.16558360409897527</v>
      </c>
      <c r="GF46" s="52">
        <v>16</v>
      </c>
      <c r="GG46" s="65">
        <v>1.999500124968758E-3</v>
      </c>
      <c r="GH46" s="52">
        <v>5033</v>
      </c>
      <c r="GI46" s="52">
        <v>981</v>
      </c>
      <c r="GJ46" s="76">
        <f t="shared" si="82"/>
        <v>0.19491357043512816</v>
      </c>
      <c r="GK46" s="52">
        <v>316</v>
      </c>
      <c r="GL46" s="76">
        <f t="shared" si="83"/>
        <v>0.32212028542303772</v>
      </c>
      <c r="GM46" s="52">
        <v>496</v>
      </c>
      <c r="GN46" s="76">
        <f t="shared" si="84"/>
        <v>0.50560652395514782</v>
      </c>
      <c r="GO46" s="52">
        <v>4052</v>
      </c>
      <c r="GP46" s="76">
        <f t="shared" si="85"/>
        <v>0.80508642956487186</v>
      </c>
      <c r="GQ46" s="52">
        <v>3228</v>
      </c>
      <c r="GR46" s="76">
        <f t="shared" si="86"/>
        <v>0.79664363277393879</v>
      </c>
      <c r="GS46" s="52">
        <v>799</v>
      </c>
      <c r="GT46" s="76">
        <f t="shared" si="87"/>
        <v>0.19718657453109575</v>
      </c>
    </row>
    <row r="47" spans="1:202" x14ac:dyDescent="0.25">
      <c r="A47" t="s">
        <v>219</v>
      </c>
      <c r="B47" s="69">
        <v>39048</v>
      </c>
      <c r="C47" s="69">
        <v>12158</v>
      </c>
      <c r="D47" s="69">
        <v>8500</v>
      </c>
      <c r="E47" s="69">
        <v>3296</v>
      </c>
      <c r="F47" s="69">
        <v>708</v>
      </c>
      <c r="G47" s="71">
        <f t="shared" si="2"/>
        <v>0.31136037697193197</v>
      </c>
      <c r="H47" s="71">
        <f t="shared" si="3"/>
        <v>0.21768080311411597</v>
      </c>
      <c r="I47" s="71">
        <f t="shared" si="4"/>
        <v>8.4408932595779557E-2</v>
      </c>
      <c r="J47" s="71">
        <f t="shared" si="5"/>
        <v>1.8131530424093423E-2</v>
      </c>
      <c r="K47" s="69">
        <v>4260</v>
      </c>
      <c r="L47" s="72">
        <f t="shared" si="6"/>
        <v>0.50117647058823533</v>
      </c>
      <c r="M47" s="69">
        <v>4240</v>
      </c>
      <c r="N47" s="72">
        <f t="shared" si="7"/>
        <v>0.49882352941176472</v>
      </c>
      <c r="O47" s="75">
        <v>47.5</v>
      </c>
      <c r="P47" s="52">
        <v>16338</v>
      </c>
      <c r="Q47" s="52">
        <v>7976</v>
      </c>
      <c r="R47" s="76">
        <f t="shared" si="8"/>
        <v>0.48818704859835965</v>
      </c>
      <c r="S47" s="52">
        <v>5814</v>
      </c>
      <c r="T47" s="77">
        <f t="shared" si="9"/>
        <v>0.35585751009915534</v>
      </c>
      <c r="U47" s="69">
        <v>4260</v>
      </c>
      <c r="V47" s="52">
        <v>158</v>
      </c>
      <c r="W47" s="76">
        <f t="shared" si="10"/>
        <v>3.7089201877934269E-2</v>
      </c>
      <c r="X47" s="52">
        <v>2969</v>
      </c>
      <c r="Y47" s="78">
        <f t="shared" si="11"/>
        <v>0.69694835680751177</v>
      </c>
      <c r="Z47" s="52">
        <v>94</v>
      </c>
      <c r="AA47" s="76">
        <f t="shared" si="12"/>
        <v>2.2065727699530517E-2</v>
      </c>
      <c r="AB47" s="52">
        <v>424</v>
      </c>
      <c r="AC47" s="76">
        <f t="shared" si="13"/>
        <v>9.9530516431924884E-2</v>
      </c>
      <c r="AD47" s="52">
        <v>615</v>
      </c>
      <c r="AE47" s="76">
        <f t="shared" si="14"/>
        <v>0.14436619718309859</v>
      </c>
      <c r="AF47" s="52">
        <v>4240</v>
      </c>
      <c r="AG47" s="52">
        <v>90</v>
      </c>
      <c r="AH47" s="76">
        <f t="shared" si="15"/>
        <v>2.1226415094339621E-2</v>
      </c>
      <c r="AI47" s="52">
        <v>2508</v>
      </c>
      <c r="AJ47" s="76">
        <f t="shared" si="16"/>
        <v>0.59150943396226419</v>
      </c>
      <c r="AK47" s="52">
        <v>106</v>
      </c>
      <c r="AL47" s="76">
        <f t="shared" si="17"/>
        <v>2.5000000000000001E-2</v>
      </c>
      <c r="AM47" s="52">
        <v>1299</v>
      </c>
      <c r="AN47" s="76">
        <f t="shared" si="18"/>
        <v>0.30636792452830186</v>
      </c>
      <c r="AO47" s="52">
        <v>237</v>
      </c>
      <c r="AP47" s="76">
        <f t="shared" si="19"/>
        <v>5.5896226415094341E-2</v>
      </c>
      <c r="AQ47" s="52">
        <f t="shared" si="20"/>
        <v>8500</v>
      </c>
      <c r="AR47" s="52">
        <f t="shared" si="21"/>
        <v>248</v>
      </c>
      <c r="AS47" s="76">
        <f t="shared" si="22"/>
        <v>2.9176470588235293E-2</v>
      </c>
      <c r="AT47" s="52">
        <f t="shared" si="23"/>
        <v>5477</v>
      </c>
      <c r="AU47" s="76">
        <f t="shared" si="24"/>
        <v>0.64435294117647057</v>
      </c>
      <c r="AV47" s="52">
        <f t="shared" si="25"/>
        <v>200</v>
      </c>
      <c r="AW47" s="76">
        <f t="shared" si="26"/>
        <v>2.3529411764705882E-2</v>
      </c>
      <c r="AX47" s="52">
        <f t="shared" si="27"/>
        <v>1723</v>
      </c>
      <c r="AY47" s="76">
        <f t="shared" si="28"/>
        <v>0.20270588235294118</v>
      </c>
      <c r="AZ47" s="52">
        <f t="shared" si="29"/>
        <v>852</v>
      </c>
      <c r="BA47" s="76">
        <f t="shared" si="30"/>
        <v>0.10023529411764706</v>
      </c>
      <c r="BB47" s="61">
        <v>4208</v>
      </c>
      <c r="BC47" s="61">
        <v>1325</v>
      </c>
      <c r="BD47" s="80">
        <f t="shared" si="31"/>
        <v>0.31487642585551329</v>
      </c>
      <c r="BE47" s="61">
        <v>4092</v>
      </c>
      <c r="BF47" s="61">
        <v>916</v>
      </c>
      <c r="BG47" s="80">
        <f t="shared" si="0"/>
        <v>0.22385141739980449</v>
      </c>
      <c r="BH47" s="81">
        <f t="shared" si="32"/>
        <v>8300</v>
      </c>
      <c r="BI47" s="81">
        <f t="shared" si="33"/>
        <v>2241</v>
      </c>
      <c r="BJ47" s="82">
        <f t="shared" si="34"/>
        <v>0.27</v>
      </c>
      <c r="BK47" s="52">
        <v>8500</v>
      </c>
      <c r="BL47" s="52">
        <v>1905</v>
      </c>
      <c r="BM47" s="76">
        <f t="shared" si="35"/>
        <v>0.22411764705882353</v>
      </c>
      <c r="BN47" s="52">
        <v>4260</v>
      </c>
      <c r="BO47" s="52">
        <v>760</v>
      </c>
      <c r="BP47" s="76">
        <f t="shared" si="36"/>
        <v>0.17840375586854459</v>
      </c>
      <c r="BQ47" s="52">
        <v>4240</v>
      </c>
      <c r="BR47" s="52">
        <v>1145</v>
      </c>
      <c r="BS47" s="76">
        <f t="shared" si="37"/>
        <v>0.27004716981132076</v>
      </c>
      <c r="BT47" s="38">
        <v>39633</v>
      </c>
      <c r="BU47" s="38">
        <v>8961</v>
      </c>
      <c r="BV47" s="84">
        <f t="shared" si="38"/>
        <v>0.22609946256907124</v>
      </c>
      <c r="BW47" s="84">
        <f t="shared" si="39"/>
        <v>1</v>
      </c>
      <c r="BX47" s="38">
        <v>37324</v>
      </c>
      <c r="BY47" s="38">
        <v>8774</v>
      </c>
      <c r="BZ47" s="84">
        <f t="shared" si="40"/>
        <v>0.23507662629943199</v>
      </c>
      <c r="CA47" s="84">
        <f t="shared" si="41"/>
        <v>0.97913179332663769</v>
      </c>
      <c r="CB47" s="38">
        <v>161</v>
      </c>
      <c r="CC47" s="38">
        <v>7</v>
      </c>
      <c r="CD47" s="84">
        <f t="shared" si="42"/>
        <v>4.3478260869565216E-2</v>
      </c>
      <c r="CE47" s="84">
        <f t="shared" si="88"/>
        <v>7.8116281664992744E-4</v>
      </c>
      <c r="CF47" s="38">
        <v>569</v>
      </c>
      <c r="CG47" s="38">
        <v>55</v>
      </c>
      <c r="CH47" s="84">
        <f t="shared" si="43"/>
        <v>9.6660808435852369E-2</v>
      </c>
      <c r="CI47" s="84">
        <f t="shared" si="44"/>
        <v>6.1377078451065733E-3</v>
      </c>
      <c r="CJ47" s="38">
        <v>202</v>
      </c>
      <c r="CK47" s="38">
        <v>23</v>
      </c>
      <c r="CL47" s="85">
        <f t="shared" si="45"/>
        <v>0.11386138613861387</v>
      </c>
      <c r="CM47" s="84">
        <f t="shared" si="46"/>
        <v>2.5666778261354758E-3</v>
      </c>
      <c r="CN47" s="38">
        <v>5</v>
      </c>
      <c r="CO47" s="38">
        <v>3</v>
      </c>
      <c r="CP47" s="85">
        <f t="shared" si="47"/>
        <v>0.6</v>
      </c>
      <c r="CQ47" s="84">
        <f t="shared" si="48"/>
        <v>3.3478406427854036E-4</v>
      </c>
      <c r="CR47" s="29">
        <v>274</v>
      </c>
      <c r="CS47" s="29">
        <v>13</v>
      </c>
      <c r="CT47" s="30">
        <f t="shared" si="49"/>
        <v>4.7445255474452552E-2</v>
      </c>
      <c r="CU47" s="30">
        <f t="shared" si="50"/>
        <v>1.4507309452070081E-3</v>
      </c>
      <c r="CV47" s="38">
        <v>508</v>
      </c>
      <c r="CW47" s="38">
        <v>47</v>
      </c>
      <c r="CX47" s="84">
        <f t="shared" si="51"/>
        <v>9.2519685039370081E-2</v>
      </c>
      <c r="CY47" s="84">
        <f t="shared" si="52"/>
        <v>5.2449503403637987E-3</v>
      </c>
      <c r="CZ47" s="38">
        <v>864</v>
      </c>
      <c r="DA47" s="38">
        <v>52</v>
      </c>
      <c r="DB47" s="84">
        <f t="shared" si="53"/>
        <v>6.0185185185185182E-2</v>
      </c>
      <c r="DC47" s="84">
        <f t="shared" si="89"/>
        <v>5.8029237808280322E-3</v>
      </c>
      <c r="DD47" s="52">
        <v>4260</v>
      </c>
      <c r="DE47" s="52">
        <v>421</v>
      </c>
      <c r="DF47" s="52">
        <v>2081</v>
      </c>
      <c r="DG47" s="52">
        <v>1214</v>
      </c>
      <c r="DH47" s="52">
        <v>544</v>
      </c>
      <c r="DI47" s="77">
        <f t="shared" si="54"/>
        <v>9.8826291079812209E-2</v>
      </c>
      <c r="DJ47" s="77">
        <f t="shared" si="55"/>
        <v>0.4884976525821596</v>
      </c>
      <c r="DK47" s="77">
        <f t="shared" si="56"/>
        <v>0.41267605633802817</v>
      </c>
      <c r="DL47" s="52">
        <v>4240</v>
      </c>
      <c r="DM47" s="52">
        <v>381</v>
      </c>
      <c r="DN47" s="52">
        <v>2003</v>
      </c>
      <c r="DO47" s="52">
        <v>1107</v>
      </c>
      <c r="DP47" s="52">
        <v>749</v>
      </c>
      <c r="DQ47" s="77">
        <f t="shared" si="57"/>
        <v>8.985849056603773E-2</v>
      </c>
      <c r="DR47" s="77">
        <f t="shared" si="58"/>
        <v>0.47240566037735848</v>
      </c>
      <c r="DS47" s="77">
        <f t="shared" si="59"/>
        <v>0.43773584905660379</v>
      </c>
      <c r="DT47" s="52">
        <f t="shared" si="60"/>
        <v>8500</v>
      </c>
      <c r="DU47" s="52">
        <f t="shared" si="61"/>
        <v>802</v>
      </c>
      <c r="DV47" s="52">
        <f t="shared" si="62"/>
        <v>4084</v>
      </c>
      <c r="DW47" s="52">
        <f t="shared" si="63"/>
        <v>2321</v>
      </c>
      <c r="DX47" s="52">
        <f t="shared" si="64"/>
        <v>1293</v>
      </c>
      <c r="DY47" s="76">
        <f t="shared" si="65"/>
        <v>9.4352941176470584E-2</v>
      </c>
      <c r="DZ47" s="76">
        <f t="shared" si="66"/>
        <v>0.48047058823529409</v>
      </c>
      <c r="EA47" s="76">
        <f t="shared" si="67"/>
        <v>0.42517647058823527</v>
      </c>
      <c r="EB47" s="52">
        <v>5204</v>
      </c>
      <c r="EC47" s="51">
        <v>415</v>
      </c>
      <c r="ED47" s="76">
        <f t="shared" si="68"/>
        <v>7.9746348962336663E-2</v>
      </c>
      <c r="EE47" s="52">
        <v>973</v>
      </c>
      <c r="EF47" s="76">
        <f t="shared" si="68"/>
        <v>0.18697156033820139</v>
      </c>
      <c r="EG47" s="52">
        <v>1581</v>
      </c>
      <c r="EH47" s="76">
        <f t="shared" ref="EH47" si="377">EG47/$EB47</f>
        <v>0.30380476556495006</v>
      </c>
      <c r="EI47" s="52">
        <v>2459</v>
      </c>
      <c r="EJ47" s="76">
        <f t="shared" ref="EJ47" si="378">EI47/$EB47</f>
        <v>0.47252113758647196</v>
      </c>
      <c r="EK47" s="52">
        <v>3707</v>
      </c>
      <c r="EL47" s="76">
        <f t="shared" ref="EL47" si="379">EK47/$EB47</f>
        <v>0.712336664104535</v>
      </c>
      <c r="EM47" s="52">
        <v>4310</v>
      </c>
      <c r="EN47" s="76">
        <f t="shared" ref="EN47" si="380">EM47/$EB47</f>
        <v>0.82820906994619525</v>
      </c>
      <c r="EO47" s="87">
        <v>73611</v>
      </c>
      <c r="EP47" s="87">
        <v>47150</v>
      </c>
      <c r="EQ47" s="87">
        <v>89196</v>
      </c>
      <c r="ER47" s="87">
        <v>86541</v>
      </c>
      <c r="ES47" s="87">
        <v>53467</v>
      </c>
      <c r="ET47" s="52">
        <v>4208</v>
      </c>
      <c r="EU47" s="52">
        <v>216</v>
      </c>
      <c r="EV47" s="76">
        <f t="shared" si="73"/>
        <v>5.1330798479087454E-2</v>
      </c>
      <c r="EW47" s="52">
        <v>4092</v>
      </c>
      <c r="EX47" s="52">
        <v>347</v>
      </c>
      <c r="EY47" s="76">
        <f t="shared" si="74"/>
        <v>8.4799608993157374E-2</v>
      </c>
      <c r="EZ47" s="52">
        <f t="shared" si="75"/>
        <v>8300</v>
      </c>
      <c r="FA47" s="52">
        <f t="shared" si="76"/>
        <v>563</v>
      </c>
      <c r="FB47" s="76">
        <f t="shared" si="77"/>
        <v>6.7831325301204823E-2</v>
      </c>
      <c r="FC47" s="52">
        <v>8300</v>
      </c>
      <c r="FD47" s="52">
        <v>563</v>
      </c>
      <c r="FE47" s="76">
        <f t="shared" si="78"/>
        <v>6.7831325301204823E-2</v>
      </c>
      <c r="FF47" s="52">
        <v>1263</v>
      </c>
      <c r="FG47" s="76">
        <f t="shared" si="78"/>
        <v>0.15216867469879519</v>
      </c>
      <c r="FH47" s="52">
        <v>1898</v>
      </c>
      <c r="FI47" s="76">
        <f t="shared" ref="FI47" si="381">FH47/$FC47</f>
        <v>0.22867469879518074</v>
      </c>
      <c r="FJ47" s="52">
        <v>2112</v>
      </c>
      <c r="FK47" s="76">
        <f t="shared" ref="FK47" si="382">FJ47/$FC47</f>
        <v>0.2544578313253012</v>
      </c>
      <c r="FL47" s="52">
        <v>3801</v>
      </c>
      <c r="FM47" s="76">
        <f t="shared" ref="FM47" si="383">FL47/$FC47</f>
        <v>0.45795180722891565</v>
      </c>
      <c r="FN47" s="52">
        <v>589</v>
      </c>
      <c r="FO47" s="76">
        <v>0.21013200142704244</v>
      </c>
      <c r="FP47" s="52">
        <v>8</v>
      </c>
      <c r="FQ47" s="76">
        <v>2.8540849090260435E-3</v>
      </c>
      <c r="FR47" s="52">
        <v>96</v>
      </c>
      <c r="FS47" s="76">
        <v>6.5888812628689092E-2</v>
      </c>
      <c r="FT47" s="51">
        <v>0</v>
      </c>
      <c r="FU47" s="76">
        <v>0</v>
      </c>
      <c r="FV47" s="52">
        <v>362</v>
      </c>
      <c r="FW47" s="76">
        <v>0.15077051228654728</v>
      </c>
      <c r="FX47" s="52">
        <v>3</v>
      </c>
      <c r="FY47" s="76">
        <v>1.2494793835901709E-3</v>
      </c>
      <c r="FZ47" s="52">
        <v>32</v>
      </c>
      <c r="GA47" s="76">
        <v>1.7400761283306143E-2</v>
      </c>
      <c r="GB47" s="52">
        <v>0</v>
      </c>
      <c r="GC47" s="76">
        <v>0</v>
      </c>
      <c r="GD47" s="52">
        <v>1079</v>
      </c>
      <c r="GE47" s="65">
        <v>0.12694117647058822</v>
      </c>
      <c r="GF47" s="52">
        <v>11</v>
      </c>
      <c r="GG47" s="65">
        <v>1.2941176470588236E-3</v>
      </c>
      <c r="GH47" s="52">
        <v>5204</v>
      </c>
      <c r="GI47" s="52">
        <v>609</v>
      </c>
      <c r="GJ47" s="76">
        <f t="shared" si="82"/>
        <v>0.11702536510376634</v>
      </c>
      <c r="GK47" s="52">
        <v>176</v>
      </c>
      <c r="GL47" s="76">
        <f t="shared" si="83"/>
        <v>0.28899835796387519</v>
      </c>
      <c r="GM47" s="52">
        <v>291</v>
      </c>
      <c r="GN47" s="76">
        <f t="shared" si="84"/>
        <v>0.47783251231527096</v>
      </c>
      <c r="GO47" s="52">
        <v>4595</v>
      </c>
      <c r="GP47" s="76">
        <f t="shared" si="85"/>
        <v>0.88297463489623362</v>
      </c>
      <c r="GQ47" s="52">
        <v>3547</v>
      </c>
      <c r="GR47" s="76">
        <f t="shared" si="86"/>
        <v>0.7719260065288357</v>
      </c>
      <c r="GS47" s="52">
        <v>991</v>
      </c>
      <c r="GT47" s="76">
        <f t="shared" si="87"/>
        <v>0.21566920565832426</v>
      </c>
    </row>
    <row r="48" spans="1:202" x14ac:dyDescent="0.25">
      <c r="A48" t="s">
        <v>220</v>
      </c>
      <c r="B48" s="69">
        <v>37799</v>
      </c>
      <c r="C48" s="69">
        <v>14112</v>
      </c>
      <c r="D48" s="69">
        <v>10162</v>
      </c>
      <c r="E48" s="69">
        <v>4051</v>
      </c>
      <c r="F48" s="69">
        <v>1316</v>
      </c>
      <c r="G48" s="71">
        <f t="shared" si="2"/>
        <v>0.37334321013783434</v>
      </c>
      <c r="H48" s="71">
        <f t="shared" si="3"/>
        <v>0.26884309108706578</v>
      </c>
      <c r="I48" s="71">
        <f t="shared" si="4"/>
        <v>0.10717214741130718</v>
      </c>
      <c r="J48" s="71">
        <f t="shared" si="5"/>
        <v>3.4815735866028201E-2</v>
      </c>
      <c r="K48" s="69">
        <v>4982</v>
      </c>
      <c r="L48" s="72">
        <f t="shared" si="6"/>
        <v>0.49025782326313716</v>
      </c>
      <c r="M48" s="69">
        <v>5180</v>
      </c>
      <c r="N48" s="72">
        <f t="shared" si="7"/>
        <v>0.50974217673686284</v>
      </c>
      <c r="O48" s="75">
        <v>51.8</v>
      </c>
      <c r="P48" s="52">
        <v>16417</v>
      </c>
      <c r="Q48" s="52">
        <v>9204</v>
      </c>
      <c r="R48" s="76">
        <f t="shared" si="8"/>
        <v>0.56063836267283917</v>
      </c>
      <c r="S48" s="52">
        <v>7046</v>
      </c>
      <c r="T48" s="77">
        <f t="shared" si="9"/>
        <v>0.42918925504050681</v>
      </c>
      <c r="U48" s="69">
        <v>4982</v>
      </c>
      <c r="V48" s="52">
        <v>195</v>
      </c>
      <c r="W48" s="76">
        <f t="shared" si="10"/>
        <v>3.9140907266158168E-2</v>
      </c>
      <c r="X48" s="52">
        <v>3458</v>
      </c>
      <c r="Y48" s="78">
        <f t="shared" si="11"/>
        <v>0.69409875551987155</v>
      </c>
      <c r="Z48" s="52">
        <v>69</v>
      </c>
      <c r="AA48" s="76">
        <f t="shared" si="12"/>
        <v>1.3849859494179044E-2</v>
      </c>
      <c r="AB48" s="52">
        <v>594</v>
      </c>
      <c r="AC48" s="76">
        <f t="shared" si="13"/>
        <v>0.11922922521075874</v>
      </c>
      <c r="AD48" s="52">
        <v>666</v>
      </c>
      <c r="AE48" s="76">
        <f t="shared" si="14"/>
        <v>0.13368125250903251</v>
      </c>
      <c r="AF48" s="52">
        <v>5180</v>
      </c>
      <c r="AG48" s="52">
        <v>210</v>
      </c>
      <c r="AH48" s="76">
        <f t="shared" si="15"/>
        <v>4.0540540540540543E-2</v>
      </c>
      <c r="AI48" s="52">
        <v>2807</v>
      </c>
      <c r="AJ48" s="76">
        <f t="shared" si="16"/>
        <v>0.54189189189189191</v>
      </c>
      <c r="AK48" s="52">
        <v>202</v>
      </c>
      <c r="AL48" s="76">
        <f t="shared" si="17"/>
        <v>3.8996138996138997E-2</v>
      </c>
      <c r="AM48" s="52">
        <v>1307</v>
      </c>
      <c r="AN48" s="76">
        <f t="shared" si="18"/>
        <v>0.2523166023166023</v>
      </c>
      <c r="AO48" s="52">
        <v>654</v>
      </c>
      <c r="AP48" s="76">
        <f t="shared" si="19"/>
        <v>0.12625482625482626</v>
      </c>
      <c r="AQ48" s="52">
        <f t="shared" si="20"/>
        <v>10162</v>
      </c>
      <c r="AR48" s="52">
        <f t="shared" si="21"/>
        <v>405</v>
      </c>
      <c r="AS48" s="76">
        <f t="shared" si="22"/>
        <v>3.9854359378075181E-2</v>
      </c>
      <c r="AT48" s="52">
        <f t="shared" si="23"/>
        <v>6265</v>
      </c>
      <c r="AU48" s="76">
        <f t="shared" si="24"/>
        <v>0.61651249753985438</v>
      </c>
      <c r="AV48" s="52">
        <f t="shared" si="25"/>
        <v>271</v>
      </c>
      <c r="AW48" s="76">
        <f t="shared" si="26"/>
        <v>2.6667978744341667E-2</v>
      </c>
      <c r="AX48" s="52">
        <f t="shared" si="27"/>
        <v>1901</v>
      </c>
      <c r="AY48" s="76">
        <f t="shared" si="28"/>
        <v>0.18706947451289116</v>
      </c>
      <c r="AZ48" s="52">
        <f t="shared" si="29"/>
        <v>1320</v>
      </c>
      <c r="BA48" s="76">
        <f t="shared" si="30"/>
        <v>0.12989568982483762</v>
      </c>
      <c r="BB48" s="61">
        <v>4943</v>
      </c>
      <c r="BC48" s="61">
        <v>1497</v>
      </c>
      <c r="BD48" s="80">
        <f t="shared" si="31"/>
        <v>0.30285251871333196</v>
      </c>
      <c r="BE48" s="61">
        <v>4947</v>
      </c>
      <c r="BF48" s="61">
        <v>1141</v>
      </c>
      <c r="BG48" s="80">
        <f t="shared" si="0"/>
        <v>0.23064483525368912</v>
      </c>
      <c r="BH48" s="81">
        <f t="shared" si="32"/>
        <v>9890</v>
      </c>
      <c r="BI48" s="81">
        <f t="shared" si="33"/>
        <v>2638</v>
      </c>
      <c r="BJ48" s="82">
        <f t="shared" si="34"/>
        <v>0.26673407482305361</v>
      </c>
      <c r="BK48" s="52">
        <v>10162</v>
      </c>
      <c r="BL48" s="52">
        <v>2707</v>
      </c>
      <c r="BM48" s="76">
        <f t="shared" si="35"/>
        <v>0.26638456996654203</v>
      </c>
      <c r="BN48" s="52">
        <v>4982</v>
      </c>
      <c r="BO48" s="52">
        <v>1152</v>
      </c>
      <c r="BP48" s="76">
        <f t="shared" si="36"/>
        <v>0.23123243677238056</v>
      </c>
      <c r="BQ48" s="52">
        <v>5180</v>
      </c>
      <c r="BR48" s="52">
        <v>1555</v>
      </c>
      <c r="BS48" s="76">
        <f t="shared" si="37"/>
        <v>0.3001930501930502</v>
      </c>
      <c r="BT48" s="38">
        <v>38212</v>
      </c>
      <c r="BU48" s="38">
        <v>10788</v>
      </c>
      <c r="BV48" s="84">
        <f t="shared" si="38"/>
        <v>0.28231969014969122</v>
      </c>
      <c r="BW48" s="84">
        <f t="shared" si="39"/>
        <v>1</v>
      </c>
      <c r="BX48" s="38">
        <v>36146</v>
      </c>
      <c r="BY48" s="38">
        <v>10575</v>
      </c>
      <c r="BZ48" s="84">
        <f t="shared" si="40"/>
        <v>0.29256349250262825</v>
      </c>
      <c r="CA48" s="84">
        <f t="shared" si="41"/>
        <v>0.98025583982202447</v>
      </c>
      <c r="CB48" s="38">
        <v>206</v>
      </c>
      <c r="CC48" s="38">
        <v>15</v>
      </c>
      <c r="CD48" s="84">
        <f t="shared" si="42"/>
        <v>7.281553398058252E-2</v>
      </c>
      <c r="CE48" s="84">
        <f t="shared" si="88"/>
        <v>1.3904338153503894E-3</v>
      </c>
      <c r="CF48" s="38">
        <v>410</v>
      </c>
      <c r="CG48" s="38">
        <v>46</v>
      </c>
      <c r="CH48" s="84">
        <f t="shared" si="43"/>
        <v>0.11219512195121951</v>
      </c>
      <c r="CI48" s="84">
        <f t="shared" si="44"/>
        <v>4.2639970337411941E-3</v>
      </c>
      <c r="CJ48" s="38">
        <v>215</v>
      </c>
      <c r="CK48" s="38">
        <v>41</v>
      </c>
      <c r="CL48" s="85">
        <f t="shared" si="45"/>
        <v>0.19069767441860466</v>
      </c>
      <c r="CM48" s="84">
        <f t="shared" si="46"/>
        <v>3.8005190952910641E-3</v>
      </c>
      <c r="CN48" s="38">
        <v>11</v>
      </c>
      <c r="CO48" s="38">
        <v>0</v>
      </c>
      <c r="CP48" s="85">
        <f t="shared" si="47"/>
        <v>0</v>
      </c>
      <c r="CQ48" s="84">
        <f t="shared" si="48"/>
        <v>0</v>
      </c>
      <c r="CR48" s="29">
        <v>53</v>
      </c>
      <c r="CS48" s="29">
        <v>2</v>
      </c>
      <c r="CT48" s="30">
        <f t="shared" si="49"/>
        <v>3.7735849056603772E-2</v>
      </c>
      <c r="CU48" s="30">
        <f t="shared" si="50"/>
        <v>1.853911753800519E-4</v>
      </c>
      <c r="CV48" s="38">
        <v>557</v>
      </c>
      <c r="CW48" s="38">
        <v>77</v>
      </c>
      <c r="CX48" s="84">
        <f t="shared" si="51"/>
        <v>0.13824057450628366</v>
      </c>
      <c r="CY48" s="84">
        <f t="shared" si="52"/>
        <v>7.1375602521319987E-3</v>
      </c>
      <c r="CZ48" s="38">
        <v>667</v>
      </c>
      <c r="DA48" s="38">
        <v>34</v>
      </c>
      <c r="DB48" s="84">
        <f t="shared" si="53"/>
        <v>5.0974512743628186E-2</v>
      </c>
      <c r="DC48" s="84">
        <f t="shared" si="89"/>
        <v>3.1516499814608825E-3</v>
      </c>
      <c r="DD48" s="52">
        <v>4982</v>
      </c>
      <c r="DE48" s="52">
        <v>290</v>
      </c>
      <c r="DF48" s="52">
        <v>1525</v>
      </c>
      <c r="DG48" s="52">
        <v>1594</v>
      </c>
      <c r="DH48" s="52">
        <v>1573</v>
      </c>
      <c r="DI48" s="77">
        <f t="shared" si="54"/>
        <v>5.8209554395824967E-2</v>
      </c>
      <c r="DJ48" s="77">
        <f t="shared" si="55"/>
        <v>0.3061019670814934</v>
      </c>
      <c r="DK48" s="77">
        <f t="shared" si="56"/>
        <v>0.63568847852268162</v>
      </c>
      <c r="DL48" s="52">
        <v>5180</v>
      </c>
      <c r="DM48" s="52">
        <v>282</v>
      </c>
      <c r="DN48" s="52">
        <v>1861</v>
      </c>
      <c r="DO48" s="52">
        <v>1857</v>
      </c>
      <c r="DP48" s="52">
        <v>1180</v>
      </c>
      <c r="DQ48" s="77">
        <f t="shared" si="57"/>
        <v>5.4440154440154438E-2</v>
      </c>
      <c r="DR48" s="77">
        <f t="shared" si="58"/>
        <v>0.35926640926640929</v>
      </c>
      <c r="DS48" s="77">
        <f t="shared" si="59"/>
        <v>0.58629343629343633</v>
      </c>
      <c r="DT48" s="52">
        <f t="shared" si="60"/>
        <v>10162</v>
      </c>
      <c r="DU48" s="52">
        <f t="shared" si="61"/>
        <v>572</v>
      </c>
      <c r="DV48" s="52">
        <f t="shared" si="62"/>
        <v>3386</v>
      </c>
      <c r="DW48" s="52">
        <f t="shared" si="63"/>
        <v>3451</v>
      </c>
      <c r="DX48" s="52">
        <f t="shared" si="64"/>
        <v>2753</v>
      </c>
      <c r="DY48" s="76">
        <f t="shared" si="65"/>
        <v>5.6288132257429638E-2</v>
      </c>
      <c r="DZ48" s="76">
        <f t="shared" si="66"/>
        <v>0.33320212556583351</v>
      </c>
      <c r="EA48" s="76">
        <f t="shared" si="67"/>
        <v>0.61050974217673681</v>
      </c>
      <c r="EB48" s="52">
        <v>6357</v>
      </c>
      <c r="EC48" s="51">
        <v>455</v>
      </c>
      <c r="ED48" s="76">
        <f t="shared" si="68"/>
        <v>7.1574642126789365E-2</v>
      </c>
      <c r="EE48" s="52">
        <v>1189</v>
      </c>
      <c r="EF48" s="76">
        <f t="shared" si="68"/>
        <v>0.18703791096429134</v>
      </c>
      <c r="EG48" s="52">
        <v>2183</v>
      </c>
      <c r="EH48" s="76">
        <f t="shared" ref="EH48" si="384">EG48/$EB48</f>
        <v>0.34340097530281577</v>
      </c>
      <c r="EI48" s="52">
        <v>3102</v>
      </c>
      <c r="EJ48" s="76">
        <f t="shared" ref="EJ48" si="385">EI48/$EB48</f>
        <v>0.48796602170835301</v>
      </c>
      <c r="EK48" s="52">
        <v>4435</v>
      </c>
      <c r="EL48" s="76">
        <f t="shared" ref="EL48" si="386">EK48/$EB48</f>
        <v>0.69765612710397984</v>
      </c>
      <c r="EM48" s="52">
        <v>5135</v>
      </c>
      <c r="EN48" s="76">
        <f t="shared" ref="EN48" si="387">EM48/$EB48</f>
        <v>0.80777096114519431</v>
      </c>
      <c r="EO48" s="87">
        <v>66111</v>
      </c>
      <c r="EP48" s="87">
        <v>44231</v>
      </c>
      <c r="EQ48" s="87">
        <v>78909</v>
      </c>
      <c r="ER48" s="87">
        <v>80620</v>
      </c>
      <c r="ES48" s="87">
        <v>50706</v>
      </c>
      <c r="ET48" s="52">
        <v>4943</v>
      </c>
      <c r="EU48" s="52">
        <v>245</v>
      </c>
      <c r="EV48" s="76">
        <f t="shared" si="73"/>
        <v>4.9565041472789804E-2</v>
      </c>
      <c r="EW48" s="52">
        <v>4947</v>
      </c>
      <c r="EX48" s="52">
        <v>418</v>
      </c>
      <c r="EY48" s="76">
        <f t="shared" si="74"/>
        <v>8.4495653931675768E-2</v>
      </c>
      <c r="EZ48" s="52">
        <f t="shared" si="75"/>
        <v>9890</v>
      </c>
      <c r="FA48" s="52">
        <f t="shared" si="76"/>
        <v>663</v>
      </c>
      <c r="FB48" s="76">
        <f t="shared" si="77"/>
        <v>6.7037411526794738E-2</v>
      </c>
      <c r="FC48" s="52">
        <v>9890</v>
      </c>
      <c r="FD48" s="52">
        <v>663</v>
      </c>
      <c r="FE48" s="76">
        <f t="shared" si="78"/>
        <v>6.7037411526794738E-2</v>
      </c>
      <c r="FF48" s="52">
        <v>1345</v>
      </c>
      <c r="FG48" s="76">
        <f t="shared" si="78"/>
        <v>0.13599595551061677</v>
      </c>
      <c r="FH48" s="52">
        <v>2000</v>
      </c>
      <c r="FI48" s="76">
        <f t="shared" ref="FI48" si="388">FH48/$FC48</f>
        <v>0.20222446916076844</v>
      </c>
      <c r="FJ48" s="52">
        <v>2482</v>
      </c>
      <c r="FK48" s="76">
        <f t="shared" ref="FK48" si="389">FJ48/$FC48</f>
        <v>0.25096056622851365</v>
      </c>
      <c r="FL48" s="52">
        <v>4669</v>
      </c>
      <c r="FM48" s="76">
        <f t="shared" ref="FM48" si="390">FL48/$FC48</f>
        <v>0.47209302325581393</v>
      </c>
      <c r="FN48" s="52">
        <v>665</v>
      </c>
      <c r="FO48" s="76">
        <v>0.21266389510713143</v>
      </c>
      <c r="FP48" s="52">
        <v>4</v>
      </c>
      <c r="FQ48" s="76">
        <v>1.2791813239526704E-3</v>
      </c>
      <c r="FR48" s="52">
        <v>136</v>
      </c>
      <c r="FS48" s="76">
        <v>7.3315363881401613E-2</v>
      </c>
      <c r="FT48" s="51">
        <v>0</v>
      </c>
      <c r="FU48" s="76">
        <v>0</v>
      </c>
      <c r="FV48" s="52">
        <v>506</v>
      </c>
      <c r="FW48" s="76">
        <v>0.16957104557640751</v>
      </c>
      <c r="FX48" s="52">
        <v>0</v>
      </c>
      <c r="FY48" s="76">
        <v>0</v>
      </c>
      <c r="FZ48" s="52">
        <v>93</v>
      </c>
      <c r="GA48" s="76">
        <v>4.2349726775956283E-2</v>
      </c>
      <c r="GB48" s="52">
        <v>0</v>
      </c>
      <c r="GC48" s="76">
        <v>0</v>
      </c>
      <c r="GD48" s="52">
        <v>1400</v>
      </c>
      <c r="GE48" s="65">
        <v>0.1377681558748278</v>
      </c>
      <c r="GF48" s="52">
        <v>4</v>
      </c>
      <c r="GG48" s="65">
        <v>3.9362330249950798E-4</v>
      </c>
      <c r="GH48" s="52">
        <v>6357</v>
      </c>
      <c r="GI48" s="52">
        <v>887</v>
      </c>
      <c r="GJ48" s="76">
        <f t="shared" si="82"/>
        <v>0.13953122542079596</v>
      </c>
      <c r="GK48" s="52">
        <v>301</v>
      </c>
      <c r="GL48" s="76">
        <f t="shared" si="83"/>
        <v>0.33934611048478014</v>
      </c>
      <c r="GM48" s="52">
        <v>407</v>
      </c>
      <c r="GN48" s="76">
        <f t="shared" si="84"/>
        <v>0.45885005636978582</v>
      </c>
      <c r="GO48" s="52">
        <v>5470</v>
      </c>
      <c r="GP48" s="76">
        <f t="shared" si="85"/>
        <v>0.86046877457920401</v>
      </c>
      <c r="GQ48" s="52">
        <v>4346</v>
      </c>
      <c r="GR48" s="76">
        <f t="shared" si="86"/>
        <v>0.79451553930530161</v>
      </c>
      <c r="GS48" s="52">
        <v>1079</v>
      </c>
      <c r="GT48" s="76">
        <f t="shared" si="87"/>
        <v>0.19725776965265082</v>
      </c>
    </row>
    <row r="49" spans="1:202" x14ac:dyDescent="0.25">
      <c r="A49" t="s">
        <v>221</v>
      </c>
      <c r="B49" s="69">
        <v>190611</v>
      </c>
      <c r="C49" s="69">
        <v>42320</v>
      </c>
      <c r="D49" s="69">
        <v>29846</v>
      </c>
      <c r="E49" s="69">
        <v>12115</v>
      </c>
      <c r="F49" s="69">
        <v>3532</v>
      </c>
      <c r="G49" s="71">
        <f t="shared" si="2"/>
        <v>0.22202286331848634</v>
      </c>
      <c r="H49" s="71">
        <f t="shared" si="3"/>
        <v>0.15658068002371323</v>
      </c>
      <c r="I49" s="71">
        <f t="shared" si="4"/>
        <v>6.3558766283163093E-2</v>
      </c>
      <c r="J49" s="71">
        <f t="shared" si="5"/>
        <v>1.852988547355609E-2</v>
      </c>
      <c r="K49" s="69">
        <v>13509</v>
      </c>
      <c r="L49" s="72">
        <f t="shared" si="6"/>
        <v>0.45262346713127388</v>
      </c>
      <c r="M49" s="69">
        <v>16337</v>
      </c>
      <c r="N49" s="72">
        <f t="shared" si="7"/>
        <v>0.54737653286872612</v>
      </c>
      <c r="O49" s="75">
        <v>38.5</v>
      </c>
      <c r="P49" s="52">
        <v>76646</v>
      </c>
      <c r="Q49" s="52">
        <v>28783</v>
      </c>
      <c r="R49" s="76">
        <f t="shared" si="8"/>
        <v>0.37553166505753727</v>
      </c>
      <c r="S49" s="52">
        <v>20968</v>
      </c>
      <c r="T49" s="77">
        <f t="shared" si="9"/>
        <v>0.2735693969678783</v>
      </c>
      <c r="U49" s="69">
        <v>13509</v>
      </c>
      <c r="V49" s="52">
        <v>710</v>
      </c>
      <c r="W49" s="76">
        <f t="shared" si="10"/>
        <v>5.2557554223110516E-2</v>
      </c>
      <c r="X49" s="52">
        <v>9803</v>
      </c>
      <c r="Y49" s="78">
        <f t="shared" si="11"/>
        <v>0.72566437190021471</v>
      </c>
      <c r="Z49" s="52">
        <v>404</v>
      </c>
      <c r="AA49" s="76">
        <f t="shared" si="12"/>
        <v>2.9905988600192463E-2</v>
      </c>
      <c r="AB49" s="52">
        <v>1221</v>
      </c>
      <c r="AC49" s="76">
        <f t="shared" si="13"/>
        <v>9.0384188318898509E-2</v>
      </c>
      <c r="AD49" s="52">
        <v>1371</v>
      </c>
      <c r="AE49" s="76">
        <f t="shared" si="14"/>
        <v>0.10148789695758384</v>
      </c>
      <c r="AF49" s="52">
        <v>16337</v>
      </c>
      <c r="AG49" s="52">
        <v>574</v>
      </c>
      <c r="AH49" s="76">
        <f t="shared" si="15"/>
        <v>3.513496970067944E-2</v>
      </c>
      <c r="AI49" s="52">
        <v>7730</v>
      </c>
      <c r="AJ49" s="76">
        <f t="shared" si="16"/>
        <v>0.47315908673563079</v>
      </c>
      <c r="AK49" s="52">
        <v>348</v>
      </c>
      <c r="AL49" s="76">
        <f t="shared" si="17"/>
        <v>2.1301340515394503E-2</v>
      </c>
      <c r="AM49" s="52">
        <v>4910</v>
      </c>
      <c r="AN49" s="76">
        <f t="shared" si="18"/>
        <v>0.30054477566260634</v>
      </c>
      <c r="AO49" s="52">
        <v>2775</v>
      </c>
      <c r="AP49" s="76">
        <f t="shared" si="19"/>
        <v>0.16985982738568892</v>
      </c>
      <c r="AQ49" s="52">
        <f t="shared" si="20"/>
        <v>29846</v>
      </c>
      <c r="AR49" s="52">
        <f t="shared" si="21"/>
        <v>1284</v>
      </c>
      <c r="AS49" s="76">
        <f t="shared" si="22"/>
        <v>4.3020840313609865E-2</v>
      </c>
      <c r="AT49" s="52">
        <f t="shared" si="23"/>
        <v>17533</v>
      </c>
      <c r="AU49" s="76">
        <f t="shared" si="24"/>
        <v>0.58744890437579578</v>
      </c>
      <c r="AV49" s="52">
        <f t="shared" si="25"/>
        <v>752</v>
      </c>
      <c r="AW49" s="76">
        <f t="shared" si="26"/>
        <v>2.5196006164980231E-2</v>
      </c>
      <c r="AX49" s="52">
        <f t="shared" si="27"/>
        <v>6131</v>
      </c>
      <c r="AY49" s="76">
        <f t="shared" si="28"/>
        <v>0.20542116196475241</v>
      </c>
      <c r="AZ49" s="52">
        <f t="shared" si="29"/>
        <v>4146</v>
      </c>
      <c r="BA49" s="76">
        <f t="shared" si="30"/>
        <v>0.13891308718086176</v>
      </c>
      <c r="BB49" s="61">
        <v>13315</v>
      </c>
      <c r="BC49" s="61">
        <v>3944</v>
      </c>
      <c r="BD49" s="80">
        <f t="shared" si="31"/>
        <v>0.29620728501689825</v>
      </c>
      <c r="BE49" s="61">
        <v>15713</v>
      </c>
      <c r="BF49" s="61">
        <v>4697</v>
      </c>
      <c r="BG49" s="80">
        <f t="shared" si="0"/>
        <v>0.29892445745561003</v>
      </c>
      <c r="BH49" s="81">
        <f t="shared" si="32"/>
        <v>29028</v>
      </c>
      <c r="BI49" s="81">
        <f t="shared" si="33"/>
        <v>8641</v>
      </c>
      <c r="BJ49" s="82">
        <f t="shared" si="34"/>
        <v>0.29767810389968308</v>
      </c>
      <c r="BK49" s="52">
        <v>29846</v>
      </c>
      <c r="BL49" s="52">
        <v>8912</v>
      </c>
      <c r="BM49" s="76">
        <f t="shared" si="35"/>
        <v>0.2985994773168934</v>
      </c>
      <c r="BN49" s="52">
        <v>13509</v>
      </c>
      <c r="BO49" s="52">
        <v>2446</v>
      </c>
      <c r="BP49" s="76">
        <f t="shared" si="36"/>
        <v>0.18106447553482863</v>
      </c>
      <c r="BQ49" s="52">
        <v>16337</v>
      </c>
      <c r="BR49" s="52">
        <v>6466</v>
      </c>
      <c r="BS49" s="76">
        <f t="shared" si="37"/>
        <v>0.39578870049580706</v>
      </c>
      <c r="BT49" s="38">
        <v>192127</v>
      </c>
      <c r="BU49" s="38">
        <v>31935</v>
      </c>
      <c r="BV49" s="84">
        <f t="shared" si="38"/>
        <v>0.16621817860061314</v>
      </c>
      <c r="BW49" s="84">
        <f t="shared" si="39"/>
        <v>1</v>
      </c>
      <c r="BX49" s="38">
        <v>165322</v>
      </c>
      <c r="BY49" s="38">
        <v>30391</v>
      </c>
      <c r="BZ49" s="84">
        <f t="shared" si="40"/>
        <v>0.18382913344866381</v>
      </c>
      <c r="CA49" s="84">
        <f t="shared" si="41"/>
        <v>0.95165179270392986</v>
      </c>
      <c r="CB49" s="38">
        <v>3129</v>
      </c>
      <c r="CC49" s="38">
        <v>120</v>
      </c>
      <c r="CD49" s="84">
        <f t="shared" si="42"/>
        <v>3.8350910834132314E-2</v>
      </c>
      <c r="CE49" s="84">
        <f t="shared" si="88"/>
        <v>3.7576326914044154E-3</v>
      </c>
      <c r="CF49" s="38">
        <v>3018</v>
      </c>
      <c r="CG49" s="38">
        <v>397</v>
      </c>
      <c r="CH49" s="84">
        <f t="shared" si="43"/>
        <v>0.13154406891981443</v>
      </c>
      <c r="CI49" s="84">
        <f t="shared" si="44"/>
        <v>1.2431501487396274E-2</v>
      </c>
      <c r="CJ49" s="38">
        <v>7440</v>
      </c>
      <c r="CK49" s="38">
        <v>450</v>
      </c>
      <c r="CL49" s="85">
        <f t="shared" si="45"/>
        <v>6.0483870967741937E-2</v>
      </c>
      <c r="CM49" s="84">
        <f t="shared" si="46"/>
        <v>1.4091122592766557E-2</v>
      </c>
      <c r="CN49" s="38">
        <v>130</v>
      </c>
      <c r="CO49" s="38">
        <v>6</v>
      </c>
      <c r="CP49" s="85">
        <f t="shared" si="47"/>
        <v>4.6153846153846156E-2</v>
      </c>
      <c r="CQ49" s="84">
        <f t="shared" si="48"/>
        <v>1.8788163457022076E-4</v>
      </c>
      <c r="CR49" s="29">
        <v>2652</v>
      </c>
      <c r="CS49" s="29">
        <v>108</v>
      </c>
      <c r="CT49" s="30">
        <f t="shared" si="49"/>
        <v>4.072398190045249E-2</v>
      </c>
      <c r="CU49" s="30">
        <f t="shared" si="50"/>
        <v>3.3818694222639738E-3</v>
      </c>
      <c r="CV49" s="38">
        <v>3519</v>
      </c>
      <c r="CW49" s="38">
        <v>145</v>
      </c>
      <c r="CX49" s="84">
        <f t="shared" si="51"/>
        <v>4.1204887752202331E-2</v>
      </c>
      <c r="CY49" s="84">
        <f t="shared" si="52"/>
        <v>4.5404728354470018E-3</v>
      </c>
      <c r="CZ49" s="38">
        <v>9569</v>
      </c>
      <c r="DA49" s="38">
        <v>426</v>
      </c>
      <c r="DB49" s="84">
        <f t="shared" si="53"/>
        <v>4.4518758490960396E-2</v>
      </c>
      <c r="DC49" s="84">
        <f t="shared" si="89"/>
        <v>1.3339596054485673E-2</v>
      </c>
      <c r="DD49" s="52">
        <v>13509</v>
      </c>
      <c r="DE49" s="52">
        <v>1139</v>
      </c>
      <c r="DF49" s="52">
        <v>5446</v>
      </c>
      <c r="DG49" s="52">
        <v>3156</v>
      </c>
      <c r="DH49" s="52">
        <v>3768</v>
      </c>
      <c r="DI49" s="77">
        <f t="shared" si="54"/>
        <v>8.431416092975054E-2</v>
      </c>
      <c r="DJ49" s="77">
        <f t="shared" si="55"/>
        <v>0.40313864830853507</v>
      </c>
      <c r="DK49" s="77">
        <f t="shared" si="56"/>
        <v>0.5125471907617144</v>
      </c>
      <c r="DL49" s="52">
        <v>16337</v>
      </c>
      <c r="DM49" s="52">
        <v>1292</v>
      </c>
      <c r="DN49" s="52">
        <v>7708</v>
      </c>
      <c r="DO49" s="52">
        <v>4072</v>
      </c>
      <c r="DP49" s="52">
        <v>3265</v>
      </c>
      <c r="DQ49" s="77">
        <f t="shared" si="57"/>
        <v>7.9084287200832465E-2</v>
      </c>
      <c r="DR49" s="77">
        <f t="shared" si="58"/>
        <v>0.47181245026626678</v>
      </c>
      <c r="DS49" s="77">
        <f t="shared" si="59"/>
        <v>0.44910326253290078</v>
      </c>
      <c r="DT49" s="52">
        <f t="shared" si="60"/>
        <v>29846</v>
      </c>
      <c r="DU49" s="52">
        <f t="shared" si="61"/>
        <v>2431</v>
      </c>
      <c r="DV49" s="52">
        <f t="shared" si="62"/>
        <v>13154</v>
      </c>
      <c r="DW49" s="52">
        <f t="shared" si="63"/>
        <v>7228</v>
      </c>
      <c r="DX49" s="52">
        <f t="shared" si="64"/>
        <v>7033</v>
      </c>
      <c r="DY49" s="76">
        <f t="shared" si="65"/>
        <v>8.1451450780674131E-2</v>
      </c>
      <c r="DZ49" s="76">
        <f t="shared" si="66"/>
        <v>0.44072907592307176</v>
      </c>
      <c r="EA49" s="76">
        <f t="shared" si="67"/>
        <v>0.47781947329625413</v>
      </c>
      <c r="EB49" s="52">
        <v>19203</v>
      </c>
      <c r="EC49" s="51">
        <v>1469</v>
      </c>
      <c r="ED49" s="76">
        <f t="shared" si="68"/>
        <v>7.6498463781700776E-2</v>
      </c>
      <c r="EE49" s="52">
        <v>3628</v>
      </c>
      <c r="EF49" s="76">
        <f t="shared" si="68"/>
        <v>0.18892881320626986</v>
      </c>
      <c r="EG49" s="52">
        <v>6632</v>
      </c>
      <c r="EH49" s="76">
        <f t="shared" ref="EH49" si="391">EG49/$EB49</f>
        <v>0.34536270374420663</v>
      </c>
      <c r="EI49" s="52">
        <v>9662</v>
      </c>
      <c r="EJ49" s="76">
        <f t="shared" ref="EJ49" si="392">EI49/$EB49</f>
        <v>0.50315054939332393</v>
      </c>
      <c r="EK49" s="52">
        <v>13583</v>
      </c>
      <c r="EL49" s="76">
        <f t="shared" ref="EL49" si="393">EK49/$EB49</f>
        <v>0.7073373951986669</v>
      </c>
      <c r="EM49" s="52">
        <v>15721</v>
      </c>
      <c r="EN49" s="76">
        <f t="shared" ref="EN49" si="394">EM49/$EB49</f>
        <v>0.81867416549497474</v>
      </c>
      <c r="EO49" s="87">
        <v>78705</v>
      </c>
      <c r="EP49" s="87">
        <v>61272</v>
      </c>
      <c r="EQ49" s="87">
        <v>89271</v>
      </c>
      <c r="ER49" s="87">
        <v>97359</v>
      </c>
      <c r="ES49" s="87">
        <v>49760</v>
      </c>
      <c r="ET49" s="52">
        <v>13315</v>
      </c>
      <c r="EU49" s="52">
        <v>756</v>
      </c>
      <c r="EV49" s="76">
        <f t="shared" si="73"/>
        <v>5.6778069846038302E-2</v>
      </c>
      <c r="EW49" s="52">
        <v>15713</v>
      </c>
      <c r="EX49" s="52">
        <v>1361</v>
      </c>
      <c r="EY49" s="76">
        <f t="shared" si="74"/>
        <v>8.6616177687265317E-2</v>
      </c>
      <c r="EZ49" s="52">
        <f t="shared" si="75"/>
        <v>29028</v>
      </c>
      <c r="FA49" s="52">
        <f t="shared" si="76"/>
        <v>2117</v>
      </c>
      <c r="FB49" s="76">
        <f t="shared" si="77"/>
        <v>7.2929585228055677E-2</v>
      </c>
      <c r="FC49" s="52">
        <v>29028</v>
      </c>
      <c r="FD49" s="52">
        <v>2117</v>
      </c>
      <c r="FE49" s="76">
        <f t="shared" si="78"/>
        <v>7.2929585228055677E-2</v>
      </c>
      <c r="FF49" s="52">
        <v>3993</v>
      </c>
      <c r="FG49" s="76">
        <f t="shared" si="78"/>
        <v>0.13755684167011162</v>
      </c>
      <c r="FH49" s="52">
        <v>5802</v>
      </c>
      <c r="FI49" s="76">
        <f t="shared" ref="FI49" si="395">FH49/$FC49</f>
        <v>0.19987598181066557</v>
      </c>
      <c r="FJ49" s="52">
        <v>7135</v>
      </c>
      <c r="FK49" s="76">
        <f t="shared" ref="FK49" si="396">FJ49/$FC49</f>
        <v>0.24579716136144411</v>
      </c>
      <c r="FL49" s="52">
        <v>13013</v>
      </c>
      <c r="FM49" s="76">
        <f t="shared" ref="FM49" si="397">FL49/$FC49</f>
        <v>0.4482913049469478</v>
      </c>
      <c r="FN49" s="52">
        <v>2227</v>
      </c>
      <c r="FO49" s="76">
        <v>0.25958736449469633</v>
      </c>
      <c r="FP49" s="52">
        <v>99</v>
      </c>
      <c r="FQ49" s="76">
        <v>1.1539806504254575E-2</v>
      </c>
      <c r="FR49" s="52">
        <v>292</v>
      </c>
      <c r="FS49" s="76">
        <v>5.9229208924949289E-2</v>
      </c>
      <c r="FT49" s="51">
        <v>2</v>
      </c>
      <c r="FU49" s="76">
        <v>4.0567951318458417E-4</v>
      </c>
      <c r="FV49" s="52">
        <v>1828</v>
      </c>
      <c r="FW49" s="76">
        <v>0.19973776223776224</v>
      </c>
      <c r="FX49" s="52">
        <v>42</v>
      </c>
      <c r="FY49" s="76">
        <v>4.589160839160839E-3</v>
      </c>
      <c r="FZ49" s="52">
        <v>359</v>
      </c>
      <c r="GA49" s="76">
        <v>4.9965205288796104E-2</v>
      </c>
      <c r="GB49" s="52">
        <v>0</v>
      </c>
      <c r="GC49" s="76">
        <v>0</v>
      </c>
      <c r="GD49" s="52">
        <v>4706</v>
      </c>
      <c r="GE49" s="65">
        <v>0.15767607049520874</v>
      </c>
      <c r="GF49" s="52">
        <v>143</v>
      </c>
      <c r="GG49" s="65">
        <v>4.7912618106278901E-3</v>
      </c>
      <c r="GH49" s="52">
        <v>19203</v>
      </c>
      <c r="GI49" s="52">
        <v>3905</v>
      </c>
      <c r="GJ49" s="76">
        <f t="shared" si="82"/>
        <v>0.20335364266000105</v>
      </c>
      <c r="GK49" s="52">
        <v>1362</v>
      </c>
      <c r="GL49" s="76">
        <f t="shared" si="83"/>
        <v>0.34878361075544173</v>
      </c>
      <c r="GM49" s="52">
        <v>2312</v>
      </c>
      <c r="GN49" s="76">
        <f t="shared" si="84"/>
        <v>0.59206145966709345</v>
      </c>
      <c r="GO49" s="52">
        <v>15298</v>
      </c>
      <c r="GP49" s="76">
        <f t="shared" si="85"/>
        <v>0.796646357339999</v>
      </c>
      <c r="GQ49" s="52">
        <v>12022</v>
      </c>
      <c r="GR49" s="76">
        <f t="shared" si="86"/>
        <v>0.78585436004706499</v>
      </c>
      <c r="GS49" s="52">
        <v>3190</v>
      </c>
      <c r="GT49" s="76">
        <f t="shared" si="87"/>
        <v>0.20852399006406067</v>
      </c>
    </row>
    <row r="50" spans="1:202" x14ac:dyDescent="0.25">
      <c r="A50" t="s">
        <v>222</v>
      </c>
      <c r="B50" s="69">
        <v>91745</v>
      </c>
      <c r="C50" s="69">
        <v>26420</v>
      </c>
      <c r="D50" s="69">
        <v>18873</v>
      </c>
      <c r="E50" s="69">
        <v>8134</v>
      </c>
      <c r="F50" s="69">
        <v>2271</v>
      </c>
      <c r="G50" s="71">
        <f t="shared" si="2"/>
        <v>0.28797209657202028</v>
      </c>
      <c r="H50" s="71">
        <f t="shared" si="3"/>
        <v>0.20571148291460026</v>
      </c>
      <c r="I50" s="71">
        <f t="shared" si="4"/>
        <v>8.8658782494958857E-2</v>
      </c>
      <c r="J50" s="71">
        <f t="shared" si="5"/>
        <v>2.4753392555452614E-2</v>
      </c>
      <c r="K50" s="69">
        <v>8537</v>
      </c>
      <c r="L50" s="72">
        <f t="shared" si="6"/>
        <v>0.45233932072272559</v>
      </c>
      <c r="M50" s="69">
        <v>10336</v>
      </c>
      <c r="N50" s="72">
        <f t="shared" si="7"/>
        <v>0.54766067927727446</v>
      </c>
      <c r="O50" s="75">
        <v>43.8</v>
      </c>
      <c r="P50" s="52">
        <v>37478</v>
      </c>
      <c r="Q50" s="52">
        <v>18043</v>
      </c>
      <c r="R50" s="76">
        <f t="shared" si="8"/>
        <v>0.48142910507497733</v>
      </c>
      <c r="S50" s="52">
        <v>13613</v>
      </c>
      <c r="T50" s="77">
        <f t="shared" si="9"/>
        <v>0.36322642617001977</v>
      </c>
      <c r="U50" s="69">
        <v>8537</v>
      </c>
      <c r="V50" s="52">
        <v>333</v>
      </c>
      <c r="W50" s="76">
        <f t="shared" si="10"/>
        <v>3.9006676818554527E-2</v>
      </c>
      <c r="X50" s="52">
        <v>6444</v>
      </c>
      <c r="Y50" s="78">
        <f t="shared" si="11"/>
        <v>0.75483190816446055</v>
      </c>
      <c r="Z50" s="52">
        <v>240</v>
      </c>
      <c r="AA50" s="76">
        <f t="shared" si="12"/>
        <v>2.8112920229588848E-2</v>
      </c>
      <c r="AB50" s="52">
        <v>863</v>
      </c>
      <c r="AC50" s="76">
        <f t="shared" si="13"/>
        <v>0.10108937565889657</v>
      </c>
      <c r="AD50" s="52">
        <v>657</v>
      </c>
      <c r="AE50" s="76">
        <f t="shared" si="14"/>
        <v>7.6959119128499467E-2</v>
      </c>
      <c r="AF50" s="52">
        <v>10336</v>
      </c>
      <c r="AG50" s="52">
        <v>575</v>
      </c>
      <c r="AH50" s="76">
        <f t="shared" si="15"/>
        <v>5.5630804953560369E-2</v>
      </c>
      <c r="AI50" s="52">
        <v>4604</v>
      </c>
      <c r="AJ50" s="76">
        <f t="shared" si="16"/>
        <v>0.44543343653250772</v>
      </c>
      <c r="AK50" s="52">
        <v>287</v>
      </c>
      <c r="AL50" s="76">
        <f t="shared" si="17"/>
        <v>2.7767027863777091E-2</v>
      </c>
      <c r="AM50" s="52">
        <v>3120</v>
      </c>
      <c r="AN50" s="76">
        <f t="shared" si="18"/>
        <v>0.30185758513931887</v>
      </c>
      <c r="AO50" s="52">
        <v>1750</v>
      </c>
      <c r="AP50" s="76">
        <f t="shared" si="19"/>
        <v>0.16931114551083593</v>
      </c>
      <c r="AQ50" s="52">
        <f t="shared" si="20"/>
        <v>18873</v>
      </c>
      <c r="AR50" s="52">
        <f t="shared" si="21"/>
        <v>908</v>
      </c>
      <c r="AS50" s="76">
        <f t="shared" si="22"/>
        <v>4.811105812536428E-2</v>
      </c>
      <c r="AT50" s="52">
        <f t="shared" si="23"/>
        <v>11048</v>
      </c>
      <c r="AU50" s="76">
        <f t="shared" si="24"/>
        <v>0.58538653102315474</v>
      </c>
      <c r="AV50" s="52">
        <f t="shared" si="25"/>
        <v>527</v>
      </c>
      <c r="AW50" s="76">
        <f t="shared" si="26"/>
        <v>2.7923488581571558E-2</v>
      </c>
      <c r="AX50" s="52">
        <f t="shared" si="27"/>
        <v>3983</v>
      </c>
      <c r="AY50" s="76">
        <f t="shared" si="28"/>
        <v>0.21104222964022679</v>
      </c>
      <c r="AZ50" s="52">
        <f t="shared" si="29"/>
        <v>2407</v>
      </c>
      <c r="BA50" s="76">
        <f t="shared" si="30"/>
        <v>0.12753669262968262</v>
      </c>
      <c r="BB50" s="61">
        <v>8446</v>
      </c>
      <c r="BC50" s="61">
        <v>2071</v>
      </c>
      <c r="BD50" s="80">
        <f t="shared" si="31"/>
        <v>0.24520483068908358</v>
      </c>
      <c r="BE50" s="61">
        <v>10154</v>
      </c>
      <c r="BF50" s="61">
        <v>2569</v>
      </c>
      <c r="BG50" s="80">
        <f t="shared" si="0"/>
        <v>0.25300374236753986</v>
      </c>
      <c r="BH50" s="81">
        <f t="shared" si="32"/>
        <v>18600</v>
      </c>
      <c r="BI50" s="81">
        <f t="shared" si="33"/>
        <v>4640</v>
      </c>
      <c r="BJ50" s="82">
        <f t="shared" si="34"/>
        <v>0.24946236559139784</v>
      </c>
      <c r="BK50" s="52">
        <v>18873</v>
      </c>
      <c r="BL50" s="52">
        <v>5660</v>
      </c>
      <c r="BM50" s="76">
        <f t="shared" si="35"/>
        <v>0.29989932708101519</v>
      </c>
      <c r="BN50" s="52">
        <v>8537</v>
      </c>
      <c r="BO50" s="52">
        <v>1260</v>
      </c>
      <c r="BP50" s="76">
        <f t="shared" si="36"/>
        <v>0.14759283120534145</v>
      </c>
      <c r="BQ50" s="52">
        <v>10336</v>
      </c>
      <c r="BR50" s="52">
        <v>4400</v>
      </c>
      <c r="BS50" s="76">
        <f t="shared" si="37"/>
        <v>0.42569659442724456</v>
      </c>
      <c r="BT50" s="38">
        <v>93009</v>
      </c>
      <c r="BU50" s="38">
        <v>20216</v>
      </c>
      <c r="BV50" s="84">
        <f t="shared" si="38"/>
        <v>0.21735530970121172</v>
      </c>
      <c r="BW50" s="84">
        <f t="shared" si="39"/>
        <v>1</v>
      </c>
      <c r="BX50" s="38">
        <v>83760</v>
      </c>
      <c r="BY50" s="38">
        <v>19435</v>
      </c>
      <c r="BZ50" s="84">
        <f t="shared" si="40"/>
        <v>0.23203199617956066</v>
      </c>
      <c r="CA50" s="84">
        <f t="shared" si="41"/>
        <v>0.96136723387415912</v>
      </c>
      <c r="CB50" s="38">
        <v>1794</v>
      </c>
      <c r="CC50" s="38">
        <v>228</v>
      </c>
      <c r="CD50" s="84">
        <f t="shared" si="42"/>
        <v>0.12709030100334448</v>
      </c>
      <c r="CE50" s="84">
        <f t="shared" si="88"/>
        <v>1.1278195488721804E-2</v>
      </c>
      <c r="CF50" s="38">
        <v>218</v>
      </c>
      <c r="CG50" s="38">
        <v>38</v>
      </c>
      <c r="CH50" s="84">
        <f t="shared" si="43"/>
        <v>0.1743119266055046</v>
      </c>
      <c r="CI50" s="84">
        <f t="shared" si="44"/>
        <v>1.8796992481203006E-3</v>
      </c>
      <c r="CJ50" s="38">
        <v>2461</v>
      </c>
      <c r="CK50" s="38">
        <v>221</v>
      </c>
      <c r="CL50" s="85">
        <f t="shared" si="45"/>
        <v>8.9800893945550589E-2</v>
      </c>
      <c r="CM50" s="84">
        <f t="shared" si="46"/>
        <v>1.0931935100910169E-2</v>
      </c>
      <c r="CN50" s="38">
        <v>31</v>
      </c>
      <c r="CO50" s="38">
        <v>7</v>
      </c>
      <c r="CP50" s="85">
        <f t="shared" si="47"/>
        <v>0.22580645161290322</v>
      </c>
      <c r="CQ50" s="84">
        <f t="shared" si="48"/>
        <v>3.4626038781163435E-4</v>
      </c>
      <c r="CR50" s="29">
        <v>315</v>
      </c>
      <c r="CS50" s="29">
        <v>22</v>
      </c>
      <c r="CT50" s="30">
        <f t="shared" si="49"/>
        <v>6.9841269841269843E-2</v>
      </c>
      <c r="CU50" s="30">
        <f t="shared" si="50"/>
        <v>1.0882469331222793E-3</v>
      </c>
      <c r="CV50" s="38">
        <v>1397</v>
      </c>
      <c r="CW50" s="38">
        <v>64</v>
      </c>
      <c r="CX50" s="84">
        <f t="shared" si="51"/>
        <v>4.5812455261274157E-2</v>
      </c>
      <c r="CY50" s="84">
        <f t="shared" si="52"/>
        <v>3.1658092599920855E-3</v>
      </c>
      <c r="CZ50" s="38">
        <v>3348</v>
      </c>
      <c r="DA50" s="38">
        <v>223</v>
      </c>
      <c r="DB50" s="84">
        <f t="shared" si="53"/>
        <v>6.6606929510155316E-2</v>
      </c>
      <c r="DC50" s="84">
        <f t="shared" si="89"/>
        <v>1.1030866640284923E-2</v>
      </c>
      <c r="DD50" s="52">
        <v>8537</v>
      </c>
      <c r="DE50" s="52">
        <v>191</v>
      </c>
      <c r="DF50" s="52">
        <v>1925</v>
      </c>
      <c r="DG50" s="52">
        <v>2156</v>
      </c>
      <c r="DH50" s="52">
        <v>4265</v>
      </c>
      <c r="DI50" s="77">
        <f t="shared" si="54"/>
        <v>2.2373199016047791E-2</v>
      </c>
      <c r="DJ50" s="77">
        <f t="shared" si="55"/>
        <v>0.22548904767482722</v>
      </c>
      <c r="DK50" s="77">
        <f t="shared" si="56"/>
        <v>0.75213775330912502</v>
      </c>
      <c r="DL50" s="52">
        <v>10336</v>
      </c>
      <c r="DM50" s="52">
        <v>379</v>
      </c>
      <c r="DN50" s="52">
        <v>3566</v>
      </c>
      <c r="DO50" s="52">
        <v>2936</v>
      </c>
      <c r="DP50" s="52">
        <v>3455</v>
      </c>
      <c r="DQ50" s="77">
        <f t="shared" si="57"/>
        <v>3.6667956656346749E-2</v>
      </c>
      <c r="DR50" s="77">
        <f t="shared" si="58"/>
        <v>0.34500773993808048</v>
      </c>
      <c r="DS50" s="77">
        <f t="shared" si="59"/>
        <v>0.61832430340557276</v>
      </c>
      <c r="DT50" s="52">
        <f t="shared" si="60"/>
        <v>18873</v>
      </c>
      <c r="DU50" s="52">
        <f t="shared" si="61"/>
        <v>570</v>
      </c>
      <c r="DV50" s="52">
        <f t="shared" si="62"/>
        <v>5491</v>
      </c>
      <c r="DW50" s="52">
        <f t="shared" si="63"/>
        <v>5092</v>
      </c>
      <c r="DX50" s="52">
        <f t="shared" si="64"/>
        <v>7720</v>
      </c>
      <c r="DY50" s="76">
        <f t="shared" si="65"/>
        <v>3.0201875695437926E-2</v>
      </c>
      <c r="DZ50" s="76">
        <f t="shared" si="66"/>
        <v>0.29094473586605202</v>
      </c>
      <c r="EA50" s="76">
        <f t="shared" si="67"/>
        <v>0.67885338843851006</v>
      </c>
      <c r="EB50" s="52">
        <v>12373</v>
      </c>
      <c r="EC50" s="51">
        <v>771</v>
      </c>
      <c r="ED50" s="76">
        <f t="shared" si="68"/>
        <v>6.2313101107249656E-2</v>
      </c>
      <c r="EE50" s="52">
        <v>2114</v>
      </c>
      <c r="EF50" s="76">
        <f t="shared" si="68"/>
        <v>0.17085589590236805</v>
      </c>
      <c r="EG50" s="52">
        <v>3560</v>
      </c>
      <c r="EH50" s="76">
        <f t="shared" ref="EH50" si="398">EG50/$EB50</f>
        <v>0.28772326840701529</v>
      </c>
      <c r="EI50" s="52">
        <v>5328</v>
      </c>
      <c r="EJ50" s="76">
        <f t="shared" ref="EJ50" si="399">EI50/$EB50</f>
        <v>0.43061504889679142</v>
      </c>
      <c r="EK50" s="52">
        <v>7858</v>
      </c>
      <c r="EL50" s="76">
        <f t="shared" ref="EL50" si="400">EK50/$EB50</f>
        <v>0.63509254020851857</v>
      </c>
      <c r="EM50" s="52">
        <v>9440</v>
      </c>
      <c r="EN50" s="76">
        <f t="shared" ref="EN50" si="401">EM50/$EB50</f>
        <v>0.76295158813545627</v>
      </c>
      <c r="EO50" s="87">
        <v>92258</v>
      </c>
      <c r="EP50" s="87">
        <v>39260</v>
      </c>
      <c r="EQ50" s="87">
        <v>109813</v>
      </c>
      <c r="ER50" s="87">
        <v>125356</v>
      </c>
      <c r="ES50" s="87">
        <v>56282</v>
      </c>
      <c r="ET50" s="52">
        <v>8446</v>
      </c>
      <c r="EU50" s="52">
        <v>404</v>
      </c>
      <c r="EV50" s="76">
        <f t="shared" si="73"/>
        <v>4.7833293866919251E-2</v>
      </c>
      <c r="EW50" s="52">
        <v>10154</v>
      </c>
      <c r="EX50" s="52">
        <v>711</v>
      </c>
      <c r="EY50" s="76">
        <f t="shared" si="74"/>
        <v>7.0021666338388813E-2</v>
      </c>
      <c r="EZ50" s="52">
        <f t="shared" si="75"/>
        <v>18600</v>
      </c>
      <c r="FA50" s="52">
        <f t="shared" si="76"/>
        <v>1115</v>
      </c>
      <c r="FB50" s="76">
        <f t="shared" si="77"/>
        <v>5.9946236559139783E-2</v>
      </c>
      <c r="FC50" s="52">
        <v>18600</v>
      </c>
      <c r="FD50" s="52">
        <v>1115</v>
      </c>
      <c r="FE50" s="76">
        <f t="shared" si="78"/>
        <v>5.9946236559139783E-2</v>
      </c>
      <c r="FF50" s="52">
        <v>2276</v>
      </c>
      <c r="FG50" s="76">
        <f t="shared" si="78"/>
        <v>0.12236559139784946</v>
      </c>
      <c r="FH50" s="52">
        <v>3046</v>
      </c>
      <c r="FI50" s="76">
        <f t="shared" ref="FI50" si="402">FH50/$FC50</f>
        <v>0.16376344086021505</v>
      </c>
      <c r="FJ50" s="52">
        <v>3641</v>
      </c>
      <c r="FK50" s="76">
        <f t="shared" ref="FK50" si="403">FJ50/$FC50</f>
        <v>0.195752688172043</v>
      </c>
      <c r="FL50" s="52">
        <v>6785</v>
      </c>
      <c r="FM50" s="76">
        <f t="shared" ref="FM50" si="404">FL50/$FC50</f>
        <v>0.36478494623655916</v>
      </c>
      <c r="FN50" s="52">
        <v>2178</v>
      </c>
      <c r="FO50" s="76">
        <v>0.42209302325581394</v>
      </c>
      <c r="FP50" s="52">
        <v>24</v>
      </c>
      <c r="FQ50" s="76">
        <v>4.6511627906976744E-3</v>
      </c>
      <c r="FR50" s="52">
        <v>530</v>
      </c>
      <c r="FS50" s="76">
        <v>0.15694403316553154</v>
      </c>
      <c r="FT50" s="51">
        <v>8</v>
      </c>
      <c r="FU50" s="76">
        <v>2.3689665383476457E-3</v>
      </c>
      <c r="FV50" s="52">
        <v>1026</v>
      </c>
      <c r="FW50" s="76">
        <v>0.18390392543466572</v>
      </c>
      <c r="FX50" s="52">
        <v>15</v>
      </c>
      <c r="FY50" s="76">
        <v>2.6886538806237675E-3</v>
      </c>
      <c r="FZ50" s="52">
        <v>343</v>
      </c>
      <c r="GA50" s="76">
        <v>7.2104267395417282E-2</v>
      </c>
      <c r="GB50" s="52">
        <v>16</v>
      </c>
      <c r="GC50" s="76">
        <v>3.3634643682993485E-3</v>
      </c>
      <c r="GD50" s="52">
        <v>4077</v>
      </c>
      <c r="GE50" s="65">
        <v>0.21602288984263232</v>
      </c>
      <c r="GF50" s="52">
        <v>63</v>
      </c>
      <c r="GG50" s="65">
        <v>3.3381020505484026E-3</v>
      </c>
      <c r="GH50" s="52">
        <v>12373</v>
      </c>
      <c r="GI50" s="52">
        <v>2900</v>
      </c>
      <c r="GJ50" s="76">
        <f t="shared" si="82"/>
        <v>0.23438131415178209</v>
      </c>
      <c r="GK50" s="52">
        <v>983</v>
      </c>
      <c r="GL50" s="76">
        <f t="shared" si="83"/>
        <v>0.3389655172413793</v>
      </c>
      <c r="GM50" s="52">
        <v>1783</v>
      </c>
      <c r="GN50" s="76">
        <f t="shared" si="84"/>
        <v>0.61482758620689659</v>
      </c>
      <c r="GO50" s="52">
        <v>9473</v>
      </c>
      <c r="GP50" s="76">
        <f t="shared" si="85"/>
        <v>0.76561868584821791</v>
      </c>
      <c r="GQ50" s="52">
        <v>6634</v>
      </c>
      <c r="GR50" s="76">
        <f t="shared" si="86"/>
        <v>0.70030613322073265</v>
      </c>
      <c r="GS50" s="52">
        <v>2778</v>
      </c>
      <c r="GT50" s="76">
        <f t="shared" si="87"/>
        <v>0.29325451282592629</v>
      </c>
    </row>
    <row r="51" spans="1:202" x14ac:dyDescent="0.25">
      <c r="A51" t="s">
        <v>223</v>
      </c>
      <c r="B51" s="69">
        <v>7363</v>
      </c>
      <c r="C51" s="69">
        <v>2337</v>
      </c>
      <c r="D51" s="69">
        <v>1697</v>
      </c>
      <c r="E51" s="69">
        <v>693</v>
      </c>
      <c r="F51" s="69">
        <v>138</v>
      </c>
      <c r="G51" s="71">
        <f t="shared" si="2"/>
        <v>0.3173977998098601</v>
      </c>
      <c r="H51" s="71">
        <f t="shared" si="3"/>
        <v>0.23047670786364255</v>
      </c>
      <c r="I51" s="71">
        <f t="shared" si="4"/>
        <v>9.4119244873013722E-2</v>
      </c>
      <c r="J51" s="71">
        <f t="shared" si="5"/>
        <v>1.8742360450903165E-2</v>
      </c>
      <c r="K51" s="69">
        <v>860</v>
      </c>
      <c r="L51" s="72">
        <f t="shared" si="6"/>
        <v>0.506776664702416</v>
      </c>
      <c r="M51" s="69">
        <v>837</v>
      </c>
      <c r="N51" s="72">
        <f t="shared" si="7"/>
        <v>0.493223335297584</v>
      </c>
      <c r="O51" s="75">
        <v>46.3</v>
      </c>
      <c r="P51" s="52">
        <v>3078</v>
      </c>
      <c r="Q51" s="52">
        <v>1532</v>
      </c>
      <c r="R51" s="76">
        <f t="shared" si="8"/>
        <v>0.49772579597140998</v>
      </c>
      <c r="S51" s="52">
        <v>1135</v>
      </c>
      <c r="T51" s="77">
        <f t="shared" si="9"/>
        <v>0.36874593892137753</v>
      </c>
      <c r="U51" s="69">
        <v>860</v>
      </c>
      <c r="V51" s="52">
        <v>68</v>
      </c>
      <c r="W51" s="76">
        <f t="shared" si="10"/>
        <v>7.9069767441860464E-2</v>
      </c>
      <c r="X51" s="52">
        <v>603</v>
      </c>
      <c r="Y51" s="78">
        <f t="shared" si="11"/>
        <v>0.7011627906976744</v>
      </c>
      <c r="Z51" s="52">
        <v>26</v>
      </c>
      <c r="AA51" s="76">
        <f t="shared" si="12"/>
        <v>3.0232558139534883E-2</v>
      </c>
      <c r="AB51" s="52">
        <v>58</v>
      </c>
      <c r="AC51" s="76">
        <f t="shared" si="13"/>
        <v>6.7441860465116285E-2</v>
      </c>
      <c r="AD51" s="52">
        <v>105</v>
      </c>
      <c r="AE51" s="76">
        <f t="shared" si="14"/>
        <v>0.12209302325581395</v>
      </c>
      <c r="AF51" s="52">
        <v>837</v>
      </c>
      <c r="AG51" s="52">
        <v>16</v>
      </c>
      <c r="AH51" s="76">
        <f t="shared" si="15"/>
        <v>1.9115890083632018E-2</v>
      </c>
      <c r="AI51" s="52">
        <v>439</v>
      </c>
      <c r="AJ51" s="76">
        <f t="shared" si="16"/>
        <v>0.52449223416965352</v>
      </c>
      <c r="AK51" s="52">
        <v>42</v>
      </c>
      <c r="AL51" s="76">
        <f t="shared" si="17"/>
        <v>5.0179211469534052E-2</v>
      </c>
      <c r="AM51" s="52">
        <v>257</v>
      </c>
      <c r="AN51" s="76">
        <f t="shared" si="18"/>
        <v>0.30704898446833928</v>
      </c>
      <c r="AO51" s="52">
        <v>83</v>
      </c>
      <c r="AP51" s="76">
        <f t="shared" si="19"/>
        <v>9.9163679808841096E-2</v>
      </c>
      <c r="AQ51" s="52">
        <f t="shared" si="20"/>
        <v>1697</v>
      </c>
      <c r="AR51" s="52">
        <f t="shared" si="21"/>
        <v>84</v>
      </c>
      <c r="AS51" s="76">
        <f t="shared" si="22"/>
        <v>4.9499116087212726E-2</v>
      </c>
      <c r="AT51" s="52">
        <f t="shared" si="23"/>
        <v>1042</v>
      </c>
      <c r="AU51" s="76">
        <f t="shared" si="24"/>
        <v>0.61402474955804365</v>
      </c>
      <c r="AV51" s="52">
        <f t="shared" si="25"/>
        <v>68</v>
      </c>
      <c r="AW51" s="76">
        <f t="shared" si="26"/>
        <v>4.0070713022981735E-2</v>
      </c>
      <c r="AX51" s="52">
        <f t="shared" si="27"/>
        <v>315</v>
      </c>
      <c r="AY51" s="76">
        <f t="shared" si="28"/>
        <v>0.18562168532704773</v>
      </c>
      <c r="AZ51" s="52">
        <f t="shared" si="29"/>
        <v>188</v>
      </c>
      <c r="BA51" s="76">
        <f t="shared" si="30"/>
        <v>0.1107837360047142</v>
      </c>
      <c r="BB51" s="61">
        <v>835</v>
      </c>
      <c r="BC51" s="61">
        <v>241</v>
      </c>
      <c r="BD51" s="80">
        <f t="shared" si="31"/>
        <v>0.28862275449101799</v>
      </c>
      <c r="BE51" s="61">
        <v>820</v>
      </c>
      <c r="BF51" s="61">
        <v>216</v>
      </c>
      <c r="BG51" s="80">
        <f t="shared" si="0"/>
        <v>0.26341463414634148</v>
      </c>
      <c r="BH51" s="81">
        <f t="shared" si="32"/>
        <v>1655</v>
      </c>
      <c r="BI51" s="81">
        <f t="shared" si="33"/>
        <v>457</v>
      </c>
      <c r="BJ51" s="82">
        <f t="shared" si="34"/>
        <v>0.27613293051359517</v>
      </c>
      <c r="BK51" s="52">
        <v>1697</v>
      </c>
      <c r="BL51" s="52">
        <v>459</v>
      </c>
      <c r="BM51" s="76">
        <f t="shared" si="35"/>
        <v>0.27047731290512672</v>
      </c>
      <c r="BN51" s="52">
        <v>860</v>
      </c>
      <c r="BO51" s="52">
        <v>163</v>
      </c>
      <c r="BP51" s="76">
        <f t="shared" si="36"/>
        <v>0.18953488372093022</v>
      </c>
      <c r="BQ51" s="52">
        <v>837</v>
      </c>
      <c r="BR51" s="52">
        <v>296</v>
      </c>
      <c r="BS51" s="76">
        <f t="shared" si="37"/>
        <v>0.35364396654719238</v>
      </c>
      <c r="BT51" s="38">
        <v>7410</v>
      </c>
      <c r="BU51" s="38">
        <v>1795</v>
      </c>
      <c r="BV51" s="84">
        <f t="shared" si="38"/>
        <v>0.24224021592442646</v>
      </c>
      <c r="BW51" s="84">
        <f t="shared" si="39"/>
        <v>1</v>
      </c>
      <c r="BX51" s="38">
        <v>7059</v>
      </c>
      <c r="BY51" s="38">
        <v>1763</v>
      </c>
      <c r="BZ51" s="84">
        <f t="shared" si="40"/>
        <v>0.24975208953109507</v>
      </c>
      <c r="CA51" s="84">
        <f t="shared" si="41"/>
        <v>0.98217270194986073</v>
      </c>
      <c r="CB51" s="38">
        <v>32</v>
      </c>
      <c r="CC51" s="38">
        <v>2</v>
      </c>
      <c r="CD51" s="84">
        <f t="shared" si="42"/>
        <v>6.25E-2</v>
      </c>
      <c r="CE51" s="84">
        <f t="shared" si="88"/>
        <v>1.1142061281337048E-3</v>
      </c>
      <c r="CF51" s="38">
        <v>24</v>
      </c>
      <c r="CG51" s="38">
        <v>7</v>
      </c>
      <c r="CH51" s="84">
        <f t="shared" si="43"/>
        <v>0.29166666666666669</v>
      </c>
      <c r="CI51" s="84">
        <f t="shared" si="44"/>
        <v>3.8997214484679664E-3</v>
      </c>
      <c r="CJ51" s="38">
        <v>43</v>
      </c>
      <c r="CK51" s="38">
        <v>5</v>
      </c>
      <c r="CL51" s="85">
        <f t="shared" si="45"/>
        <v>0.11627906976744186</v>
      </c>
      <c r="CM51" s="84">
        <f t="shared" si="46"/>
        <v>2.7855153203342618E-3</v>
      </c>
      <c r="CN51" s="38">
        <v>1</v>
      </c>
      <c r="CO51" s="38">
        <v>0</v>
      </c>
      <c r="CP51" s="85">
        <f t="shared" si="47"/>
        <v>0</v>
      </c>
      <c r="CQ51" s="84">
        <f t="shared" si="48"/>
        <v>0</v>
      </c>
      <c r="CR51" s="29">
        <v>30</v>
      </c>
      <c r="CS51" s="29">
        <v>0</v>
      </c>
      <c r="CT51" s="30">
        <f t="shared" si="49"/>
        <v>0</v>
      </c>
      <c r="CU51" s="30">
        <f t="shared" si="50"/>
        <v>0</v>
      </c>
      <c r="CV51" s="38">
        <v>59</v>
      </c>
      <c r="CW51" s="38">
        <v>9</v>
      </c>
      <c r="CX51" s="84">
        <f t="shared" si="51"/>
        <v>0.15254237288135594</v>
      </c>
      <c r="CY51" s="84">
        <f t="shared" si="52"/>
        <v>5.0139275766016714E-3</v>
      </c>
      <c r="CZ51" s="38">
        <v>192</v>
      </c>
      <c r="DA51" s="38">
        <v>9</v>
      </c>
      <c r="DB51" s="84">
        <f t="shared" si="53"/>
        <v>4.6875E-2</v>
      </c>
      <c r="DC51" s="84">
        <f t="shared" si="89"/>
        <v>5.0139275766016714E-3</v>
      </c>
      <c r="DD51" s="52">
        <v>860</v>
      </c>
      <c r="DE51" s="52">
        <v>61</v>
      </c>
      <c r="DF51" s="52">
        <v>331</v>
      </c>
      <c r="DG51" s="52">
        <v>266</v>
      </c>
      <c r="DH51" s="52">
        <v>202</v>
      </c>
      <c r="DI51" s="77">
        <f t="shared" si="54"/>
        <v>7.093023255813953E-2</v>
      </c>
      <c r="DJ51" s="77">
        <f t="shared" si="55"/>
        <v>0.38488372093023254</v>
      </c>
      <c r="DK51" s="77">
        <f t="shared" si="56"/>
        <v>0.54418604651162794</v>
      </c>
      <c r="DL51" s="52">
        <v>837</v>
      </c>
      <c r="DM51" s="52">
        <v>47</v>
      </c>
      <c r="DN51" s="52">
        <v>390</v>
      </c>
      <c r="DO51" s="52">
        <v>173</v>
      </c>
      <c r="DP51" s="52">
        <v>227</v>
      </c>
      <c r="DQ51" s="77">
        <f t="shared" si="57"/>
        <v>5.6152927120669056E-2</v>
      </c>
      <c r="DR51" s="77">
        <f t="shared" si="58"/>
        <v>0.46594982078853048</v>
      </c>
      <c r="DS51" s="77">
        <f t="shared" si="59"/>
        <v>0.47789725209080047</v>
      </c>
      <c r="DT51" s="52">
        <f t="shared" si="60"/>
        <v>1697</v>
      </c>
      <c r="DU51" s="52">
        <f t="shared" si="61"/>
        <v>108</v>
      </c>
      <c r="DV51" s="52">
        <f t="shared" si="62"/>
        <v>721</v>
      </c>
      <c r="DW51" s="52">
        <f t="shared" si="63"/>
        <v>439</v>
      </c>
      <c r="DX51" s="52">
        <f t="shared" si="64"/>
        <v>429</v>
      </c>
      <c r="DY51" s="76">
        <f t="shared" si="65"/>
        <v>6.3641720683559222E-2</v>
      </c>
      <c r="DZ51" s="76">
        <f t="shared" si="66"/>
        <v>0.42486741308190923</v>
      </c>
      <c r="EA51" s="76">
        <f t="shared" si="67"/>
        <v>0.51149086623453155</v>
      </c>
      <c r="EB51" s="52">
        <v>1060</v>
      </c>
      <c r="EC51" s="51">
        <v>73</v>
      </c>
      <c r="ED51" s="76">
        <f t="shared" si="68"/>
        <v>6.8867924528301885E-2</v>
      </c>
      <c r="EE51" s="52">
        <v>205</v>
      </c>
      <c r="EF51" s="76">
        <f t="shared" si="68"/>
        <v>0.19339622641509435</v>
      </c>
      <c r="EG51" s="52">
        <v>354</v>
      </c>
      <c r="EH51" s="76">
        <f t="shared" ref="EH51" si="405">EG51/$EB51</f>
        <v>0.33396226415094338</v>
      </c>
      <c r="EI51" s="52">
        <v>493</v>
      </c>
      <c r="EJ51" s="76">
        <f t="shared" ref="EJ51" si="406">EI51/$EB51</f>
        <v>0.46509433962264152</v>
      </c>
      <c r="EK51" s="52">
        <v>734</v>
      </c>
      <c r="EL51" s="76">
        <f t="shared" ref="EL51" si="407">EK51/$EB51</f>
        <v>0.6924528301886792</v>
      </c>
      <c r="EM51" s="52">
        <v>880</v>
      </c>
      <c r="EN51" s="76">
        <f t="shared" ref="EN51" si="408">EM51/$EB51</f>
        <v>0.83018867924528306</v>
      </c>
      <c r="EO51" s="87">
        <v>70833</v>
      </c>
      <c r="EP51" s="87">
        <v>50625</v>
      </c>
      <c r="EQ51" s="87">
        <v>87917</v>
      </c>
      <c r="ER51" s="87">
        <v>82188</v>
      </c>
      <c r="ES51" s="87">
        <v>53167</v>
      </c>
      <c r="ET51" s="52">
        <v>835</v>
      </c>
      <c r="EU51" s="52">
        <v>30</v>
      </c>
      <c r="EV51" s="76">
        <f t="shared" si="73"/>
        <v>3.5928143712574849E-2</v>
      </c>
      <c r="EW51" s="52">
        <v>820</v>
      </c>
      <c r="EX51" s="52">
        <v>61</v>
      </c>
      <c r="EY51" s="76">
        <f t="shared" si="74"/>
        <v>7.4390243902439021E-2</v>
      </c>
      <c r="EZ51" s="52">
        <f t="shared" si="75"/>
        <v>1655</v>
      </c>
      <c r="FA51" s="52">
        <f t="shared" si="76"/>
        <v>91</v>
      </c>
      <c r="FB51" s="76">
        <f t="shared" si="77"/>
        <v>5.4984894259818728E-2</v>
      </c>
      <c r="FC51" s="52">
        <v>1655</v>
      </c>
      <c r="FD51" s="52">
        <v>91</v>
      </c>
      <c r="FE51" s="76">
        <f t="shared" si="78"/>
        <v>5.4984894259818728E-2</v>
      </c>
      <c r="FF51" s="52">
        <v>258</v>
      </c>
      <c r="FG51" s="76">
        <f t="shared" si="78"/>
        <v>0.15589123867069488</v>
      </c>
      <c r="FH51" s="52">
        <v>363</v>
      </c>
      <c r="FI51" s="76">
        <f t="shared" ref="FI51" si="409">FH51/$FC51</f>
        <v>0.21933534743202418</v>
      </c>
      <c r="FJ51" s="52">
        <v>418</v>
      </c>
      <c r="FK51" s="76">
        <f t="shared" ref="FK51" si="410">FJ51/$FC51</f>
        <v>0.25256797583081569</v>
      </c>
      <c r="FL51" s="52">
        <v>694</v>
      </c>
      <c r="FM51" s="76">
        <f t="shared" ref="FM51" si="411">FL51/$FC51</f>
        <v>0.41933534743202416</v>
      </c>
      <c r="FN51" s="52">
        <v>142</v>
      </c>
      <c r="FO51" s="76">
        <v>0.26591760299625467</v>
      </c>
      <c r="FP51" s="52">
        <v>19</v>
      </c>
      <c r="FQ51" s="76">
        <v>3.5580524344569285E-2</v>
      </c>
      <c r="FR51" s="52">
        <v>38</v>
      </c>
      <c r="FS51" s="76">
        <v>0.1165644171779141</v>
      </c>
      <c r="FT51" s="51">
        <v>0</v>
      </c>
      <c r="FU51" s="76">
        <v>0</v>
      </c>
      <c r="FV51" s="52">
        <v>85</v>
      </c>
      <c r="FW51" s="76">
        <v>0.18085106382978725</v>
      </c>
      <c r="FX51" s="52">
        <v>3</v>
      </c>
      <c r="FY51" s="76">
        <v>6.382978723404255E-3</v>
      </c>
      <c r="FZ51" s="52">
        <v>15</v>
      </c>
      <c r="GA51" s="76">
        <v>4.0871934604904632E-2</v>
      </c>
      <c r="GB51" s="52">
        <v>2</v>
      </c>
      <c r="GC51" s="76">
        <v>5.4495912806539508E-3</v>
      </c>
      <c r="GD51" s="52">
        <v>280</v>
      </c>
      <c r="GE51" s="65">
        <v>0.16499705362404243</v>
      </c>
      <c r="GF51" s="52">
        <v>24</v>
      </c>
      <c r="GG51" s="65">
        <v>1.4142604596346494E-2</v>
      </c>
      <c r="GH51" s="52">
        <v>1060</v>
      </c>
      <c r="GI51" s="52">
        <v>131</v>
      </c>
      <c r="GJ51" s="76">
        <f t="shared" si="82"/>
        <v>0.12358490566037736</v>
      </c>
      <c r="GK51" s="52">
        <v>40</v>
      </c>
      <c r="GL51" s="76">
        <f t="shared" si="83"/>
        <v>0.30534351145038169</v>
      </c>
      <c r="GM51" s="52">
        <v>67</v>
      </c>
      <c r="GN51" s="76">
        <f t="shared" si="84"/>
        <v>0.51145038167938928</v>
      </c>
      <c r="GO51" s="52">
        <v>929</v>
      </c>
      <c r="GP51" s="76">
        <f t="shared" si="85"/>
        <v>0.87641509433962261</v>
      </c>
      <c r="GQ51" s="52">
        <v>736</v>
      </c>
      <c r="GR51" s="76">
        <f t="shared" si="86"/>
        <v>0.79224973089343376</v>
      </c>
      <c r="GS51" s="52">
        <v>188</v>
      </c>
      <c r="GT51" s="76">
        <f t="shared" si="87"/>
        <v>0.20236813778256191</v>
      </c>
    </row>
    <row r="52" spans="1:202" x14ac:dyDescent="0.25">
      <c r="A52" t="s">
        <v>224</v>
      </c>
      <c r="B52" s="69">
        <v>42187</v>
      </c>
      <c r="C52" s="69">
        <v>9673</v>
      </c>
      <c r="D52" s="69">
        <v>6602</v>
      </c>
      <c r="E52" s="69">
        <v>2513</v>
      </c>
      <c r="F52" s="69">
        <v>576</v>
      </c>
      <c r="G52" s="71">
        <f t="shared" si="2"/>
        <v>0.22928864342095906</v>
      </c>
      <c r="H52" s="71">
        <f t="shared" si="3"/>
        <v>0.15649370659207812</v>
      </c>
      <c r="I52" s="71">
        <f t="shared" si="4"/>
        <v>5.9568113399862517E-2</v>
      </c>
      <c r="J52" s="71">
        <f t="shared" si="5"/>
        <v>1.3653495152535141E-2</v>
      </c>
      <c r="K52" s="69">
        <v>3214</v>
      </c>
      <c r="L52" s="72">
        <f t="shared" si="6"/>
        <v>0.48682217509845499</v>
      </c>
      <c r="M52" s="69">
        <v>3388</v>
      </c>
      <c r="N52" s="72">
        <f t="shared" si="7"/>
        <v>0.51317782490154495</v>
      </c>
      <c r="O52" s="75">
        <v>37.700000000000003</v>
      </c>
      <c r="P52" s="52">
        <v>15857</v>
      </c>
      <c r="Q52" s="52">
        <v>6362</v>
      </c>
      <c r="R52" s="76">
        <f t="shared" si="8"/>
        <v>0.4012108217191146</v>
      </c>
      <c r="S52" s="52">
        <v>4418</v>
      </c>
      <c r="T52" s="77">
        <f t="shared" si="9"/>
        <v>0.2786151226587627</v>
      </c>
      <c r="U52" s="69">
        <v>3214</v>
      </c>
      <c r="V52" s="52">
        <v>169</v>
      </c>
      <c r="W52" s="76">
        <f t="shared" si="10"/>
        <v>5.2582451773490975E-2</v>
      </c>
      <c r="X52" s="52">
        <v>2416</v>
      </c>
      <c r="Y52" s="78">
        <f t="shared" si="11"/>
        <v>0.75171126322339765</v>
      </c>
      <c r="Z52" s="52">
        <v>36</v>
      </c>
      <c r="AA52" s="76">
        <f t="shared" si="12"/>
        <v>1.120099564405725E-2</v>
      </c>
      <c r="AB52" s="52">
        <v>291</v>
      </c>
      <c r="AC52" s="76">
        <f t="shared" si="13"/>
        <v>9.054138145612943E-2</v>
      </c>
      <c r="AD52" s="52">
        <v>302</v>
      </c>
      <c r="AE52" s="76">
        <f t="shared" si="14"/>
        <v>9.3963907902924707E-2</v>
      </c>
      <c r="AF52" s="52">
        <v>3388</v>
      </c>
      <c r="AG52" s="52">
        <v>117</v>
      </c>
      <c r="AH52" s="76">
        <f t="shared" si="15"/>
        <v>3.4533648170011803E-2</v>
      </c>
      <c r="AI52" s="52">
        <v>1726</v>
      </c>
      <c r="AJ52" s="76">
        <f t="shared" si="16"/>
        <v>0.50944510035419122</v>
      </c>
      <c r="AK52" s="52">
        <v>98</v>
      </c>
      <c r="AL52" s="76">
        <f t="shared" si="17"/>
        <v>2.8925619834710745E-2</v>
      </c>
      <c r="AM52" s="52">
        <v>1072</v>
      </c>
      <c r="AN52" s="76">
        <f t="shared" si="18"/>
        <v>0.31641086186540734</v>
      </c>
      <c r="AO52" s="52">
        <v>375</v>
      </c>
      <c r="AP52" s="76">
        <f t="shared" si="19"/>
        <v>0.11068476977567887</v>
      </c>
      <c r="AQ52" s="52">
        <f t="shared" si="20"/>
        <v>6602</v>
      </c>
      <c r="AR52" s="52">
        <f t="shared" si="21"/>
        <v>286</v>
      </c>
      <c r="AS52" s="76">
        <f t="shared" si="22"/>
        <v>4.3320205998182371E-2</v>
      </c>
      <c r="AT52" s="52">
        <f t="shared" si="23"/>
        <v>4142</v>
      </c>
      <c r="AU52" s="76">
        <f t="shared" si="24"/>
        <v>0.62738564071493486</v>
      </c>
      <c r="AV52" s="52">
        <f t="shared" si="25"/>
        <v>134</v>
      </c>
      <c r="AW52" s="76">
        <f t="shared" si="26"/>
        <v>2.0296879733414118E-2</v>
      </c>
      <c r="AX52" s="52">
        <f t="shared" si="27"/>
        <v>1363</v>
      </c>
      <c r="AY52" s="76">
        <f t="shared" si="28"/>
        <v>0.20645259012420478</v>
      </c>
      <c r="AZ52" s="52">
        <f t="shared" si="29"/>
        <v>677</v>
      </c>
      <c r="BA52" s="76">
        <f t="shared" si="30"/>
        <v>0.10254468342926386</v>
      </c>
      <c r="BB52" s="61">
        <v>3197</v>
      </c>
      <c r="BC52" s="61">
        <v>868</v>
      </c>
      <c r="BD52" s="80">
        <f t="shared" si="31"/>
        <v>0.27150453550203313</v>
      </c>
      <c r="BE52" s="61">
        <v>3159</v>
      </c>
      <c r="BF52" s="61">
        <v>740</v>
      </c>
      <c r="BG52" s="80">
        <f t="shared" si="0"/>
        <v>0.23425134536245648</v>
      </c>
      <c r="BH52" s="81">
        <f t="shared" si="32"/>
        <v>6356</v>
      </c>
      <c r="BI52" s="81">
        <f t="shared" si="33"/>
        <v>1608</v>
      </c>
      <c r="BJ52" s="82">
        <f t="shared" si="34"/>
        <v>0.25298930144745124</v>
      </c>
      <c r="BK52" s="52">
        <v>6602</v>
      </c>
      <c r="BL52" s="52">
        <v>1588</v>
      </c>
      <c r="BM52" s="76">
        <f t="shared" si="35"/>
        <v>0.24053317176613148</v>
      </c>
      <c r="BN52" s="52">
        <v>3214</v>
      </c>
      <c r="BO52" s="52">
        <v>547</v>
      </c>
      <c r="BP52" s="76">
        <f t="shared" si="36"/>
        <v>0.17019290603609211</v>
      </c>
      <c r="BQ52" s="52">
        <v>3388</v>
      </c>
      <c r="BR52" s="52">
        <v>1041</v>
      </c>
      <c r="BS52" s="76">
        <f t="shared" si="37"/>
        <v>0.30726092089728452</v>
      </c>
      <c r="BT52" s="38">
        <v>42532</v>
      </c>
      <c r="BU52" s="38">
        <v>7108</v>
      </c>
      <c r="BV52" s="84">
        <f t="shared" si="38"/>
        <v>0.16712122637073262</v>
      </c>
      <c r="BW52" s="84">
        <f t="shared" si="39"/>
        <v>1</v>
      </c>
      <c r="BX52" s="38">
        <v>39526</v>
      </c>
      <c r="BY52" s="38">
        <v>6956</v>
      </c>
      <c r="BZ52" s="84">
        <f t="shared" si="40"/>
        <v>0.17598542731366695</v>
      </c>
      <c r="CA52" s="84">
        <f t="shared" si="41"/>
        <v>0.97861564434440063</v>
      </c>
      <c r="CB52" s="38">
        <v>348</v>
      </c>
      <c r="CC52" s="38">
        <v>21</v>
      </c>
      <c r="CD52" s="84">
        <f t="shared" si="42"/>
        <v>6.0344827586206899E-2</v>
      </c>
      <c r="CE52" s="84">
        <f t="shared" si="88"/>
        <v>2.9544175576814856E-3</v>
      </c>
      <c r="CF52" s="38">
        <v>186</v>
      </c>
      <c r="CG52" s="38">
        <v>18</v>
      </c>
      <c r="CH52" s="84">
        <f t="shared" si="43"/>
        <v>9.6774193548387094E-2</v>
      </c>
      <c r="CI52" s="84">
        <f t="shared" si="44"/>
        <v>2.5323579065841305E-3</v>
      </c>
      <c r="CJ52" s="38">
        <v>561</v>
      </c>
      <c r="CK52" s="38">
        <v>30</v>
      </c>
      <c r="CL52" s="85">
        <f t="shared" si="45"/>
        <v>5.3475935828877004E-2</v>
      </c>
      <c r="CM52" s="84">
        <f t="shared" si="46"/>
        <v>4.2205965109735509E-3</v>
      </c>
      <c r="CN52" s="38">
        <v>16</v>
      </c>
      <c r="CO52" s="38">
        <v>0</v>
      </c>
      <c r="CP52" s="85">
        <f t="shared" si="47"/>
        <v>0</v>
      </c>
      <c r="CQ52" s="84">
        <f t="shared" si="48"/>
        <v>0</v>
      </c>
      <c r="CR52" s="29">
        <v>89</v>
      </c>
      <c r="CS52" s="29">
        <v>0</v>
      </c>
      <c r="CT52" s="30">
        <f t="shared" si="49"/>
        <v>0</v>
      </c>
      <c r="CU52" s="30">
        <f t="shared" si="50"/>
        <v>0</v>
      </c>
      <c r="CV52" s="38">
        <v>735</v>
      </c>
      <c r="CW52" s="38">
        <v>32</v>
      </c>
      <c r="CX52" s="84">
        <f t="shared" si="51"/>
        <v>4.3537414965986392E-2</v>
      </c>
      <c r="CY52" s="84">
        <f t="shared" si="52"/>
        <v>4.5019696117051212E-3</v>
      </c>
      <c r="CZ52" s="38">
        <v>1160</v>
      </c>
      <c r="DA52" s="38">
        <v>51</v>
      </c>
      <c r="DB52" s="84">
        <f t="shared" si="53"/>
        <v>4.3965517241379308E-2</v>
      </c>
      <c r="DC52" s="84">
        <f t="shared" si="89"/>
        <v>7.1750140686550369E-3</v>
      </c>
      <c r="DD52" s="52">
        <v>3214</v>
      </c>
      <c r="DE52" s="52">
        <v>237</v>
      </c>
      <c r="DF52" s="52">
        <v>1113</v>
      </c>
      <c r="DG52" s="52">
        <v>887</v>
      </c>
      <c r="DH52" s="52">
        <v>977</v>
      </c>
      <c r="DI52" s="77">
        <f t="shared" si="54"/>
        <v>7.3739887990043565E-2</v>
      </c>
      <c r="DJ52" s="77">
        <f t="shared" si="55"/>
        <v>0.34629744866210332</v>
      </c>
      <c r="DK52" s="77">
        <f t="shared" si="56"/>
        <v>0.57996266334785318</v>
      </c>
      <c r="DL52" s="52">
        <v>3388</v>
      </c>
      <c r="DM52" s="52">
        <v>223</v>
      </c>
      <c r="DN52" s="52">
        <v>1469</v>
      </c>
      <c r="DO52" s="52">
        <v>905</v>
      </c>
      <c r="DP52" s="52">
        <v>791</v>
      </c>
      <c r="DQ52" s="77">
        <f t="shared" si="57"/>
        <v>6.5820543093270373E-2</v>
      </c>
      <c r="DR52" s="77">
        <f t="shared" si="58"/>
        <v>0.43358913813459266</v>
      </c>
      <c r="DS52" s="77">
        <f t="shared" si="59"/>
        <v>0.500590318772137</v>
      </c>
      <c r="DT52" s="52">
        <f t="shared" si="60"/>
        <v>6602</v>
      </c>
      <c r="DU52" s="52">
        <f t="shared" si="61"/>
        <v>460</v>
      </c>
      <c r="DV52" s="52">
        <f t="shared" si="62"/>
        <v>2582</v>
      </c>
      <c r="DW52" s="52">
        <f t="shared" si="63"/>
        <v>1792</v>
      </c>
      <c r="DX52" s="52">
        <f t="shared" si="64"/>
        <v>1768</v>
      </c>
      <c r="DY52" s="76">
        <f t="shared" si="65"/>
        <v>6.9675855801272335E-2</v>
      </c>
      <c r="DZ52" s="76">
        <f t="shared" si="66"/>
        <v>0.39109360799757648</v>
      </c>
      <c r="EA52" s="76">
        <f t="shared" si="67"/>
        <v>0.53923053620115113</v>
      </c>
      <c r="EB52" s="52">
        <v>3955</v>
      </c>
      <c r="EC52" s="51">
        <v>167</v>
      </c>
      <c r="ED52" s="76">
        <f t="shared" si="68"/>
        <v>4.2225031605562582E-2</v>
      </c>
      <c r="EE52" s="52">
        <v>540</v>
      </c>
      <c r="EF52" s="76">
        <f t="shared" si="68"/>
        <v>0.13653603034134007</v>
      </c>
      <c r="EG52" s="52">
        <v>941</v>
      </c>
      <c r="EH52" s="76">
        <f t="shared" ref="EH52" si="412">EG52/$EB52</f>
        <v>0.23792667509481669</v>
      </c>
      <c r="EI52" s="52">
        <v>1638</v>
      </c>
      <c r="EJ52" s="76">
        <f t="shared" ref="EJ52" si="413">EI52/$EB52</f>
        <v>0.41415929203539825</v>
      </c>
      <c r="EK52" s="52">
        <v>2502</v>
      </c>
      <c r="EL52" s="76">
        <f t="shared" ref="EL52" si="414">EK52/$EB52</f>
        <v>0.63261694058154239</v>
      </c>
      <c r="EM52" s="52">
        <v>2924</v>
      </c>
      <c r="EN52" s="76">
        <f t="shared" ref="EN52" si="415">EM52/$EB52</f>
        <v>0.7393173198482933</v>
      </c>
      <c r="EO52" s="87">
        <v>82996</v>
      </c>
      <c r="EP52" s="87">
        <v>40800</v>
      </c>
      <c r="EQ52" s="87">
        <v>95368</v>
      </c>
      <c r="ER52" s="87">
        <v>100741</v>
      </c>
      <c r="ES52" s="87">
        <v>57493</v>
      </c>
      <c r="ET52" s="52">
        <v>3197</v>
      </c>
      <c r="EU52" s="52">
        <v>79</v>
      </c>
      <c r="EV52" s="76">
        <f t="shared" si="73"/>
        <v>2.471066624960901E-2</v>
      </c>
      <c r="EW52" s="52">
        <v>3159</v>
      </c>
      <c r="EX52" s="52">
        <v>184</v>
      </c>
      <c r="EY52" s="76">
        <f t="shared" si="74"/>
        <v>5.8246280468502692E-2</v>
      </c>
      <c r="EZ52" s="52">
        <f t="shared" si="75"/>
        <v>6356</v>
      </c>
      <c r="FA52" s="52">
        <f t="shared" si="76"/>
        <v>263</v>
      </c>
      <c r="FB52" s="76">
        <f t="shared" si="77"/>
        <v>4.1378225298930142E-2</v>
      </c>
      <c r="FC52" s="52">
        <v>6356</v>
      </c>
      <c r="FD52" s="52">
        <v>263</v>
      </c>
      <c r="FE52" s="76">
        <f t="shared" si="78"/>
        <v>4.1378225298930142E-2</v>
      </c>
      <c r="FF52" s="52">
        <v>562</v>
      </c>
      <c r="FG52" s="76">
        <f t="shared" si="78"/>
        <v>8.8420390182504721E-2</v>
      </c>
      <c r="FH52" s="52">
        <v>875</v>
      </c>
      <c r="FI52" s="76">
        <f t="shared" ref="FI52" si="416">FH52/$FC52</f>
        <v>0.13766519823788545</v>
      </c>
      <c r="FJ52" s="52">
        <v>1111</v>
      </c>
      <c r="FK52" s="76">
        <f t="shared" ref="FK52" si="417">FJ52/$FC52</f>
        <v>0.17479546884833227</v>
      </c>
      <c r="FL52" s="52">
        <v>2512</v>
      </c>
      <c r="FM52" s="76">
        <f t="shared" ref="FM52" si="418">FL52/$FC52</f>
        <v>0.39521711768407802</v>
      </c>
      <c r="FN52" s="52">
        <v>602</v>
      </c>
      <c r="FO52" s="76">
        <v>0.28942307692307695</v>
      </c>
      <c r="FP52" s="52">
        <v>28</v>
      </c>
      <c r="FQ52" s="76">
        <v>1.3461538461538462E-2</v>
      </c>
      <c r="FR52" s="52">
        <v>106</v>
      </c>
      <c r="FS52" s="76">
        <v>9.3474426807760136E-2</v>
      </c>
      <c r="FT52" s="51">
        <v>3</v>
      </c>
      <c r="FU52" s="76">
        <v>2.6455026455026454E-3</v>
      </c>
      <c r="FV52" s="52">
        <v>297</v>
      </c>
      <c r="FW52" s="76">
        <v>0.14783474365355898</v>
      </c>
      <c r="FX52" s="52">
        <v>0</v>
      </c>
      <c r="FY52" s="76">
        <v>0</v>
      </c>
      <c r="FZ52" s="52">
        <v>73</v>
      </c>
      <c r="GA52" s="76">
        <v>5.2936910804931112E-2</v>
      </c>
      <c r="GB52" s="52">
        <v>0</v>
      </c>
      <c r="GC52" s="76">
        <v>0</v>
      </c>
      <c r="GD52" s="52">
        <v>1078</v>
      </c>
      <c r="GE52" s="65">
        <v>0.16328385337776433</v>
      </c>
      <c r="GF52" s="52">
        <v>31</v>
      </c>
      <c r="GG52" s="65">
        <v>4.6955468039987886E-3</v>
      </c>
      <c r="GH52" s="52">
        <v>3955</v>
      </c>
      <c r="GI52" s="52">
        <v>577</v>
      </c>
      <c r="GJ52" s="76">
        <f t="shared" si="82"/>
        <v>0.14589127686472819</v>
      </c>
      <c r="GK52" s="52">
        <v>197</v>
      </c>
      <c r="GL52" s="76">
        <f t="shared" si="83"/>
        <v>0.34142114384748701</v>
      </c>
      <c r="GM52" s="52">
        <v>301</v>
      </c>
      <c r="GN52" s="76">
        <f t="shared" si="84"/>
        <v>0.52166377816291165</v>
      </c>
      <c r="GO52" s="52">
        <v>3378</v>
      </c>
      <c r="GP52" s="76">
        <f t="shared" si="85"/>
        <v>0.85410872313527175</v>
      </c>
      <c r="GQ52" s="52">
        <v>2671</v>
      </c>
      <c r="GR52" s="76">
        <f t="shared" si="86"/>
        <v>0.79070455891059799</v>
      </c>
      <c r="GS52" s="52">
        <v>679</v>
      </c>
      <c r="GT52" s="76">
        <f t="shared" si="87"/>
        <v>0.20100651272942568</v>
      </c>
    </row>
    <row r="53" spans="1:202" x14ac:dyDescent="0.25">
      <c r="A53" t="s">
        <v>225</v>
      </c>
      <c r="B53" s="69">
        <v>45128</v>
      </c>
      <c r="C53" s="69">
        <v>13521</v>
      </c>
      <c r="D53" s="69">
        <v>9708</v>
      </c>
      <c r="E53" s="69">
        <v>3866</v>
      </c>
      <c r="F53" s="69">
        <v>935</v>
      </c>
      <c r="G53" s="71">
        <f t="shared" si="2"/>
        <v>0.29961443006559119</v>
      </c>
      <c r="H53" s="71">
        <f t="shared" si="3"/>
        <v>0.21512143237014714</v>
      </c>
      <c r="I53" s="71">
        <f t="shared" si="4"/>
        <v>8.5667434851976601E-2</v>
      </c>
      <c r="J53" s="71">
        <f t="shared" si="5"/>
        <v>2.071884417656444E-2</v>
      </c>
      <c r="K53" s="69">
        <v>4761</v>
      </c>
      <c r="L53" s="72">
        <f t="shared" si="6"/>
        <v>0.49042027194066751</v>
      </c>
      <c r="M53" s="69">
        <v>4947</v>
      </c>
      <c r="N53" s="72">
        <f t="shared" si="7"/>
        <v>0.50957972805933249</v>
      </c>
      <c r="O53" s="75">
        <v>46.5</v>
      </c>
      <c r="P53" s="52">
        <v>18534</v>
      </c>
      <c r="Q53" s="52">
        <v>8977</v>
      </c>
      <c r="R53" s="76">
        <f t="shared" si="8"/>
        <v>0.48435308082443079</v>
      </c>
      <c r="S53" s="52">
        <v>6531</v>
      </c>
      <c r="T53" s="77">
        <f t="shared" si="9"/>
        <v>0.35237941081256069</v>
      </c>
      <c r="U53" s="69">
        <v>4761</v>
      </c>
      <c r="V53" s="52">
        <v>184</v>
      </c>
      <c r="W53" s="76">
        <f t="shared" si="10"/>
        <v>3.864734299516908E-2</v>
      </c>
      <c r="X53" s="52">
        <v>3497</v>
      </c>
      <c r="Y53" s="78">
        <f t="shared" si="11"/>
        <v>0.734509556815795</v>
      </c>
      <c r="Z53" s="52">
        <v>98</v>
      </c>
      <c r="AA53" s="76">
        <f t="shared" si="12"/>
        <v>2.0583910943079185E-2</v>
      </c>
      <c r="AB53" s="52">
        <v>369</v>
      </c>
      <c r="AC53" s="76">
        <f t="shared" si="13"/>
        <v>7.7504725897920609E-2</v>
      </c>
      <c r="AD53" s="52">
        <v>613</v>
      </c>
      <c r="AE53" s="76">
        <f t="shared" si="14"/>
        <v>0.12875446334803611</v>
      </c>
      <c r="AF53" s="52">
        <v>4947</v>
      </c>
      <c r="AG53" s="52">
        <v>188</v>
      </c>
      <c r="AH53" s="76">
        <f t="shared" si="15"/>
        <v>3.800282999797857E-2</v>
      </c>
      <c r="AI53" s="52">
        <v>2821</v>
      </c>
      <c r="AJ53" s="76">
        <f t="shared" si="16"/>
        <v>0.57024459268243377</v>
      </c>
      <c r="AK53" s="52">
        <v>134</v>
      </c>
      <c r="AL53" s="76">
        <f t="shared" si="17"/>
        <v>2.7087123509197494E-2</v>
      </c>
      <c r="AM53" s="52">
        <v>1307</v>
      </c>
      <c r="AN53" s="76">
        <f t="shared" si="18"/>
        <v>0.26420052557105317</v>
      </c>
      <c r="AO53" s="52">
        <v>497</v>
      </c>
      <c r="AP53" s="76">
        <f t="shared" si="19"/>
        <v>0.10046492823933698</v>
      </c>
      <c r="AQ53" s="52">
        <f t="shared" si="20"/>
        <v>9708</v>
      </c>
      <c r="AR53" s="52">
        <f t="shared" si="21"/>
        <v>372</v>
      </c>
      <c r="AS53" s="76">
        <f t="shared" si="22"/>
        <v>3.8318912237330034E-2</v>
      </c>
      <c r="AT53" s="52">
        <f t="shared" si="23"/>
        <v>6318</v>
      </c>
      <c r="AU53" s="76">
        <f t="shared" si="24"/>
        <v>0.65080346106304077</v>
      </c>
      <c r="AV53" s="52">
        <f t="shared" si="25"/>
        <v>232</v>
      </c>
      <c r="AW53" s="76">
        <f t="shared" si="26"/>
        <v>2.3897816234033788E-2</v>
      </c>
      <c r="AX53" s="52">
        <f t="shared" si="27"/>
        <v>1676</v>
      </c>
      <c r="AY53" s="76">
        <f t="shared" si="28"/>
        <v>0.17264112072517512</v>
      </c>
      <c r="AZ53" s="52">
        <f t="shared" si="29"/>
        <v>1110</v>
      </c>
      <c r="BA53" s="76">
        <f t="shared" si="30"/>
        <v>0.11433868974042027</v>
      </c>
      <c r="BB53" s="61">
        <v>4675</v>
      </c>
      <c r="BC53" s="61">
        <v>1451</v>
      </c>
      <c r="BD53" s="80">
        <f t="shared" si="31"/>
        <v>0.31037433155080213</v>
      </c>
      <c r="BE53" s="61">
        <v>4715</v>
      </c>
      <c r="BF53" s="61">
        <v>1258</v>
      </c>
      <c r="BG53" s="80">
        <f t="shared" si="0"/>
        <v>0.26680805938494168</v>
      </c>
      <c r="BH53" s="81">
        <f t="shared" si="32"/>
        <v>9390</v>
      </c>
      <c r="BI53" s="81">
        <f t="shared" si="33"/>
        <v>2709</v>
      </c>
      <c r="BJ53" s="82">
        <f t="shared" si="34"/>
        <v>0.28849840255591053</v>
      </c>
      <c r="BK53" s="52">
        <v>9708</v>
      </c>
      <c r="BL53" s="52">
        <v>2132</v>
      </c>
      <c r="BM53" s="76">
        <f t="shared" si="35"/>
        <v>0.2196126905644829</v>
      </c>
      <c r="BN53" s="52">
        <v>4761</v>
      </c>
      <c r="BO53" s="52">
        <v>806</v>
      </c>
      <c r="BP53" s="76">
        <f t="shared" si="36"/>
        <v>0.16929216551144718</v>
      </c>
      <c r="BQ53" s="52">
        <v>4947</v>
      </c>
      <c r="BR53" s="52">
        <v>1326</v>
      </c>
      <c r="BS53" s="76">
        <f t="shared" si="37"/>
        <v>0.26804123711340205</v>
      </c>
      <c r="BT53" s="38">
        <v>45709</v>
      </c>
      <c r="BU53" s="38">
        <v>10482</v>
      </c>
      <c r="BV53" s="84">
        <f t="shared" si="38"/>
        <v>0.22932026515565862</v>
      </c>
      <c r="BW53" s="84">
        <f t="shared" si="39"/>
        <v>1</v>
      </c>
      <c r="BX53" s="38">
        <v>43327</v>
      </c>
      <c r="BY53" s="38">
        <v>10272</v>
      </c>
      <c r="BZ53" s="84">
        <f t="shared" si="40"/>
        <v>0.23708080411752486</v>
      </c>
      <c r="CA53" s="84">
        <f t="shared" si="41"/>
        <v>0.97996565540927305</v>
      </c>
      <c r="CB53" s="38">
        <v>186</v>
      </c>
      <c r="CC53" s="38">
        <v>21</v>
      </c>
      <c r="CD53" s="84">
        <f t="shared" si="42"/>
        <v>0.11290322580645161</v>
      </c>
      <c r="CE53" s="84">
        <f t="shared" si="88"/>
        <v>2.0034344590726962E-3</v>
      </c>
      <c r="CF53" s="38">
        <v>438</v>
      </c>
      <c r="CG53" s="38">
        <v>48</v>
      </c>
      <c r="CH53" s="84">
        <f t="shared" si="43"/>
        <v>0.1095890410958904</v>
      </c>
      <c r="CI53" s="84">
        <f t="shared" si="44"/>
        <v>4.5792787635947334E-3</v>
      </c>
      <c r="CJ53" s="38">
        <v>292</v>
      </c>
      <c r="CK53" s="38">
        <v>35</v>
      </c>
      <c r="CL53" s="85">
        <f t="shared" si="45"/>
        <v>0.11986301369863013</v>
      </c>
      <c r="CM53" s="84">
        <f t="shared" si="46"/>
        <v>3.3390574317878267E-3</v>
      </c>
      <c r="CN53" s="38">
        <v>12</v>
      </c>
      <c r="CO53" s="38">
        <v>1</v>
      </c>
      <c r="CP53" s="85">
        <f t="shared" si="47"/>
        <v>8.3333333333333329E-2</v>
      </c>
      <c r="CQ53" s="84">
        <f t="shared" si="48"/>
        <v>9.5401640908223618E-5</v>
      </c>
      <c r="CR53" s="29">
        <v>320</v>
      </c>
      <c r="CS53" s="29">
        <v>3</v>
      </c>
      <c r="CT53" s="30">
        <f t="shared" si="49"/>
        <v>9.3749999999999997E-3</v>
      </c>
      <c r="CU53" s="30">
        <f t="shared" si="50"/>
        <v>2.8620492272467084E-4</v>
      </c>
      <c r="CV53" s="38">
        <v>533</v>
      </c>
      <c r="CW53" s="38">
        <v>40</v>
      </c>
      <c r="CX53" s="84">
        <f t="shared" si="51"/>
        <v>7.5046904315197005E-2</v>
      </c>
      <c r="CY53" s="84">
        <f t="shared" si="52"/>
        <v>3.8160656363289448E-3</v>
      </c>
      <c r="CZ53" s="38">
        <v>921</v>
      </c>
      <c r="DA53" s="38">
        <v>65</v>
      </c>
      <c r="DB53" s="84">
        <f t="shared" si="53"/>
        <v>7.0575461454940286E-2</v>
      </c>
      <c r="DC53" s="84">
        <f t="shared" si="89"/>
        <v>6.2011066590345358E-3</v>
      </c>
      <c r="DD53" s="52">
        <v>4761</v>
      </c>
      <c r="DE53" s="52">
        <v>398</v>
      </c>
      <c r="DF53" s="52">
        <v>1836</v>
      </c>
      <c r="DG53" s="52">
        <v>1389</v>
      </c>
      <c r="DH53" s="52">
        <v>1138</v>
      </c>
      <c r="DI53" s="77">
        <f t="shared" si="54"/>
        <v>8.359588321781139E-2</v>
      </c>
      <c r="DJ53" s="77">
        <f t="shared" si="55"/>
        <v>0.38563327032136108</v>
      </c>
      <c r="DK53" s="77">
        <f t="shared" si="56"/>
        <v>0.53077084646082751</v>
      </c>
      <c r="DL53" s="52">
        <v>4947</v>
      </c>
      <c r="DM53" s="52">
        <v>258</v>
      </c>
      <c r="DN53" s="52">
        <v>2245</v>
      </c>
      <c r="DO53" s="52">
        <v>1497</v>
      </c>
      <c r="DP53" s="52">
        <v>947</v>
      </c>
      <c r="DQ53" s="77">
        <f t="shared" si="57"/>
        <v>5.2152819890842937E-2</v>
      </c>
      <c r="DR53" s="77">
        <f t="shared" si="58"/>
        <v>0.45381039013543562</v>
      </c>
      <c r="DS53" s="77">
        <f t="shared" si="59"/>
        <v>0.49403678997372147</v>
      </c>
      <c r="DT53" s="52">
        <f t="shared" si="60"/>
        <v>9708</v>
      </c>
      <c r="DU53" s="52">
        <f t="shared" si="61"/>
        <v>656</v>
      </c>
      <c r="DV53" s="52">
        <f t="shared" si="62"/>
        <v>4081</v>
      </c>
      <c r="DW53" s="52">
        <f t="shared" si="63"/>
        <v>2886</v>
      </c>
      <c r="DX53" s="52">
        <f t="shared" si="64"/>
        <v>2085</v>
      </c>
      <c r="DY53" s="76">
        <f t="shared" si="65"/>
        <v>6.7573135558302425E-2</v>
      </c>
      <c r="DZ53" s="76">
        <f t="shared" si="66"/>
        <v>0.4203749484960857</v>
      </c>
      <c r="EA53" s="76">
        <f t="shared" si="67"/>
        <v>0.51205191594561184</v>
      </c>
      <c r="EB53" s="52">
        <v>5853</v>
      </c>
      <c r="EC53" s="51">
        <v>510</v>
      </c>
      <c r="ED53" s="76">
        <f t="shared" si="68"/>
        <v>8.713480266529984E-2</v>
      </c>
      <c r="EE53" s="52">
        <v>1195</v>
      </c>
      <c r="EF53" s="76">
        <f t="shared" si="68"/>
        <v>0.20416880232359474</v>
      </c>
      <c r="EG53" s="52">
        <v>1842</v>
      </c>
      <c r="EH53" s="76">
        <f t="shared" ref="EH53" si="419">EG53/$EB53</f>
        <v>0.31471040492055358</v>
      </c>
      <c r="EI53" s="52">
        <v>2764</v>
      </c>
      <c r="EJ53" s="76">
        <f t="shared" ref="EJ53" si="420">EI53/$EB53</f>
        <v>0.47223645993507601</v>
      </c>
      <c r="EK53" s="52">
        <v>3986</v>
      </c>
      <c r="EL53" s="76">
        <f t="shared" ref="EL53" si="421">EK53/$EB53</f>
        <v>0.68101828122330432</v>
      </c>
      <c r="EM53" s="52">
        <v>4912</v>
      </c>
      <c r="EN53" s="76">
        <f t="shared" ref="EN53" si="422">EM53/$EB53</f>
        <v>0.83922774645480946</v>
      </c>
      <c r="EO53" s="87">
        <v>74142</v>
      </c>
      <c r="EP53" s="87">
        <v>67721</v>
      </c>
      <c r="EQ53" s="87">
        <v>87727</v>
      </c>
      <c r="ER53" s="87">
        <v>86197</v>
      </c>
      <c r="ES53" s="87">
        <v>53476</v>
      </c>
      <c r="ET53" s="52">
        <v>4675</v>
      </c>
      <c r="EU53" s="52">
        <v>289</v>
      </c>
      <c r="EV53" s="76">
        <f t="shared" si="73"/>
        <v>6.1818181818181821E-2</v>
      </c>
      <c r="EW53" s="52">
        <v>4715</v>
      </c>
      <c r="EX53" s="52">
        <v>389</v>
      </c>
      <c r="EY53" s="76">
        <f t="shared" si="74"/>
        <v>8.2502651113467662E-2</v>
      </c>
      <c r="EZ53" s="52">
        <f t="shared" si="75"/>
        <v>9390</v>
      </c>
      <c r="FA53" s="52">
        <f t="shared" si="76"/>
        <v>678</v>
      </c>
      <c r="FB53" s="76">
        <f t="shared" si="77"/>
        <v>7.2204472843450482E-2</v>
      </c>
      <c r="FC53" s="52">
        <v>9390</v>
      </c>
      <c r="FD53" s="52">
        <v>678</v>
      </c>
      <c r="FE53" s="76">
        <f t="shared" si="78"/>
        <v>7.2204472843450482E-2</v>
      </c>
      <c r="FF53" s="52">
        <v>1425</v>
      </c>
      <c r="FG53" s="76">
        <f t="shared" si="78"/>
        <v>0.15175718849840256</v>
      </c>
      <c r="FH53" s="52">
        <v>2072</v>
      </c>
      <c r="FI53" s="76">
        <f t="shared" ref="FI53" si="423">FH53/$FC53</f>
        <v>0.22066027689030884</v>
      </c>
      <c r="FJ53" s="52">
        <v>2424</v>
      </c>
      <c r="FK53" s="76">
        <f t="shared" ref="FK53" si="424">FJ53/$FC53</f>
        <v>0.25814696485623001</v>
      </c>
      <c r="FL53" s="52">
        <v>4065</v>
      </c>
      <c r="FM53" s="76">
        <f t="shared" ref="FM53" si="425">FL53/$FC53</f>
        <v>0.43290734824281152</v>
      </c>
      <c r="FN53" s="52">
        <v>681</v>
      </c>
      <c r="FO53" s="76">
        <v>0.22692435854715096</v>
      </c>
      <c r="FP53" s="52">
        <v>9</v>
      </c>
      <c r="FQ53" s="76">
        <v>2.9990003332222592E-3</v>
      </c>
      <c r="FR53" s="52">
        <v>96</v>
      </c>
      <c r="FS53" s="76">
        <v>5.4545454545454543E-2</v>
      </c>
      <c r="FT53" s="51">
        <v>0</v>
      </c>
      <c r="FU53" s="76">
        <v>0</v>
      </c>
      <c r="FV53" s="52">
        <v>592</v>
      </c>
      <c r="FW53" s="76">
        <v>0.20837733192537838</v>
      </c>
      <c r="FX53" s="52">
        <v>12</v>
      </c>
      <c r="FY53" s="76">
        <v>4.2238648363252373E-3</v>
      </c>
      <c r="FZ53" s="52">
        <v>50</v>
      </c>
      <c r="GA53" s="76">
        <v>2.3741690408357077E-2</v>
      </c>
      <c r="GB53" s="52">
        <v>4</v>
      </c>
      <c r="GC53" s="76">
        <v>1.8993352326685661E-3</v>
      </c>
      <c r="GD53" s="52">
        <v>1419</v>
      </c>
      <c r="GE53" s="65">
        <v>0.14616810877626699</v>
      </c>
      <c r="GF53" s="52">
        <v>25</v>
      </c>
      <c r="GG53" s="65">
        <v>2.5751957148743305E-3</v>
      </c>
      <c r="GH53" s="52">
        <v>5853</v>
      </c>
      <c r="GI53" s="52">
        <v>932</v>
      </c>
      <c r="GJ53" s="76">
        <f t="shared" si="82"/>
        <v>0.15923458055697934</v>
      </c>
      <c r="GK53" s="52">
        <v>379</v>
      </c>
      <c r="GL53" s="76">
        <f t="shared" si="83"/>
        <v>0.40665236051502146</v>
      </c>
      <c r="GM53" s="52">
        <v>407</v>
      </c>
      <c r="GN53" s="76">
        <f t="shared" si="84"/>
        <v>0.43669527896995708</v>
      </c>
      <c r="GO53" s="52">
        <v>4921</v>
      </c>
      <c r="GP53" s="76">
        <f t="shared" si="85"/>
        <v>0.84076541944302063</v>
      </c>
      <c r="GQ53" s="52">
        <v>3672</v>
      </c>
      <c r="GR53" s="76">
        <f t="shared" si="86"/>
        <v>0.74618979882137781</v>
      </c>
      <c r="GS53" s="52">
        <v>1231</v>
      </c>
      <c r="GT53" s="76">
        <f t="shared" si="87"/>
        <v>0.25015240804714489</v>
      </c>
    </row>
    <row r="54" spans="1:202" x14ac:dyDescent="0.25">
      <c r="A54" t="s">
        <v>226</v>
      </c>
      <c r="B54" s="69">
        <v>70281</v>
      </c>
      <c r="C54" s="69">
        <v>17039</v>
      </c>
      <c r="D54" s="69">
        <v>12274</v>
      </c>
      <c r="E54" s="69">
        <v>4874</v>
      </c>
      <c r="F54" s="69">
        <v>1183</v>
      </c>
      <c r="G54" s="71">
        <f t="shared" si="2"/>
        <v>0.24244105803844568</v>
      </c>
      <c r="H54" s="71">
        <f t="shared" si="3"/>
        <v>0.17464179507975128</v>
      </c>
      <c r="I54" s="71">
        <f t="shared" si="4"/>
        <v>6.9350179991747418E-2</v>
      </c>
      <c r="J54" s="71">
        <f t="shared" si="5"/>
        <v>1.6832429817447106E-2</v>
      </c>
      <c r="K54" s="69">
        <v>5810</v>
      </c>
      <c r="L54" s="72">
        <f t="shared" si="6"/>
        <v>0.47335831839661074</v>
      </c>
      <c r="M54" s="69">
        <v>6464</v>
      </c>
      <c r="N54" s="72">
        <f t="shared" si="7"/>
        <v>0.52664168160338931</v>
      </c>
      <c r="O54" s="75">
        <v>37.799999999999997</v>
      </c>
      <c r="P54" s="52">
        <v>29311</v>
      </c>
      <c r="Q54" s="52">
        <v>11377</v>
      </c>
      <c r="R54" s="76">
        <f t="shared" si="8"/>
        <v>0.38814779434342056</v>
      </c>
      <c r="S54" s="52">
        <v>8502</v>
      </c>
      <c r="T54" s="77">
        <f t="shared" si="9"/>
        <v>0.29006175156084746</v>
      </c>
      <c r="U54" s="69">
        <v>5810</v>
      </c>
      <c r="V54" s="52">
        <v>335</v>
      </c>
      <c r="W54" s="76">
        <f t="shared" si="10"/>
        <v>5.7659208261617897E-2</v>
      </c>
      <c r="X54" s="52">
        <v>4182</v>
      </c>
      <c r="Y54" s="78">
        <f t="shared" si="11"/>
        <v>0.71979345955249574</v>
      </c>
      <c r="Z54" s="52">
        <v>151</v>
      </c>
      <c r="AA54" s="76">
        <f t="shared" si="12"/>
        <v>2.5989672977624785E-2</v>
      </c>
      <c r="AB54" s="52">
        <v>436</v>
      </c>
      <c r="AC54" s="76">
        <f t="shared" si="13"/>
        <v>7.5043029259896726E-2</v>
      </c>
      <c r="AD54" s="52">
        <v>706</v>
      </c>
      <c r="AE54" s="76">
        <f t="shared" si="14"/>
        <v>0.12151462994836489</v>
      </c>
      <c r="AF54" s="52">
        <v>6464</v>
      </c>
      <c r="AG54" s="52">
        <v>263</v>
      </c>
      <c r="AH54" s="76">
        <f t="shared" si="15"/>
        <v>4.0686881188118813E-2</v>
      </c>
      <c r="AI54" s="52">
        <v>3456</v>
      </c>
      <c r="AJ54" s="76">
        <f t="shared" si="16"/>
        <v>0.53465346534653468</v>
      </c>
      <c r="AK54" s="52">
        <v>46</v>
      </c>
      <c r="AL54" s="76">
        <f t="shared" si="17"/>
        <v>7.1163366336633666E-3</v>
      </c>
      <c r="AM54" s="52">
        <v>1914</v>
      </c>
      <c r="AN54" s="76">
        <f t="shared" si="18"/>
        <v>0.29610148514851486</v>
      </c>
      <c r="AO54" s="52">
        <v>785</v>
      </c>
      <c r="AP54" s="76">
        <f t="shared" si="19"/>
        <v>0.12144183168316831</v>
      </c>
      <c r="AQ54" s="52">
        <f t="shared" si="20"/>
        <v>12274</v>
      </c>
      <c r="AR54" s="52">
        <f t="shared" si="21"/>
        <v>598</v>
      </c>
      <c r="AS54" s="76">
        <f t="shared" si="22"/>
        <v>4.872087339090761E-2</v>
      </c>
      <c r="AT54" s="52">
        <f t="shared" si="23"/>
        <v>7638</v>
      </c>
      <c r="AU54" s="76">
        <f t="shared" si="24"/>
        <v>0.62229102167182659</v>
      </c>
      <c r="AV54" s="52">
        <f t="shared" si="25"/>
        <v>197</v>
      </c>
      <c r="AW54" s="76">
        <f t="shared" si="26"/>
        <v>1.605018738797458E-2</v>
      </c>
      <c r="AX54" s="52">
        <f t="shared" si="27"/>
        <v>2350</v>
      </c>
      <c r="AY54" s="76">
        <f t="shared" si="28"/>
        <v>0.19146162620172724</v>
      </c>
      <c r="AZ54" s="52">
        <f t="shared" si="29"/>
        <v>1491</v>
      </c>
      <c r="BA54" s="76">
        <f t="shared" si="30"/>
        <v>0.12147629134756395</v>
      </c>
      <c r="BB54" s="61">
        <v>5764</v>
      </c>
      <c r="BC54" s="61">
        <v>1902</v>
      </c>
      <c r="BD54" s="80">
        <f t="shared" si="31"/>
        <v>0.32997918112421931</v>
      </c>
      <c r="BE54" s="61">
        <v>6401</v>
      </c>
      <c r="BF54" s="61">
        <v>1424</v>
      </c>
      <c r="BG54" s="80">
        <f t="shared" si="0"/>
        <v>0.22246523980628027</v>
      </c>
      <c r="BH54" s="81">
        <f t="shared" si="32"/>
        <v>12165</v>
      </c>
      <c r="BI54" s="81">
        <f t="shared" si="33"/>
        <v>3326</v>
      </c>
      <c r="BJ54" s="82">
        <f t="shared" si="34"/>
        <v>0.27340731607069463</v>
      </c>
      <c r="BK54" s="52">
        <v>12274</v>
      </c>
      <c r="BL54" s="52">
        <v>3195</v>
      </c>
      <c r="BM54" s="76">
        <f t="shared" si="35"/>
        <v>0.26030633860192276</v>
      </c>
      <c r="BN54" s="52">
        <v>5810</v>
      </c>
      <c r="BO54" s="52">
        <v>980</v>
      </c>
      <c r="BP54" s="76">
        <f t="shared" si="36"/>
        <v>0.16867469879518071</v>
      </c>
      <c r="BQ54" s="52">
        <v>6464</v>
      </c>
      <c r="BR54" s="52">
        <v>2215</v>
      </c>
      <c r="BS54" s="76">
        <f t="shared" si="37"/>
        <v>0.34266707920792078</v>
      </c>
      <c r="BT54" s="38">
        <v>70718</v>
      </c>
      <c r="BU54" s="38">
        <v>13109</v>
      </c>
      <c r="BV54" s="84">
        <f t="shared" si="38"/>
        <v>0.18537006137051387</v>
      </c>
      <c r="BW54" s="84">
        <f t="shared" si="39"/>
        <v>1</v>
      </c>
      <c r="BX54" s="38">
        <v>63758</v>
      </c>
      <c r="BY54" s="38">
        <v>12702</v>
      </c>
      <c r="BZ54" s="84">
        <f t="shared" si="40"/>
        <v>0.19922205840835661</v>
      </c>
      <c r="CA54" s="84">
        <f t="shared" si="41"/>
        <v>0.96895262796551984</v>
      </c>
      <c r="CB54" s="38">
        <v>655</v>
      </c>
      <c r="CC54" s="38">
        <v>25</v>
      </c>
      <c r="CD54" s="84">
        <f t="shared" si="42"/>
        <v>3.8167938931297711E-2</v>
      </c>
      <c r="CE54" s="84">
        <f t="shared" si="88"/>
        <v>1.9070867343046762E-3</v>
      </c>
      <c r="CF54" s="38">
        <v>247</v>
      </c>
      <c r="CG54" s="38">
        <v>40</v>
      </c>
      <c r="CH54" s="84">
        <f t="shared" si="43"/>
        <v>0.16194331983805668</v>
      </c>
      <c r="CI54" s="84">
        <f t="shared" si="44"/>
        <v>3.0513387748874821E-3</v>
      </c>
      <c r="CJ54" s="38">
        <v>2247</v>
      </c>
      <c r="CK54" s="38">
        <v>165</v>
      </c>
      <c r="CL54" s="85">
        <f t="shared" si="45"/>
        <v>7.3431241655540727E-2</v>
      </c>
      <c r="CM54" s="84">
        <f t="shared" si="46"/>
        <v>1.2586772446410863E-2</v>
      </c>
      <c r="CN54" s="38">
        <v>25</v>
      </c>
      <c r="CO54" s="38">
        <v>2</v>
      </c>
      <c r="CP54" s="85">
        <f t="shared" si="47"/>
        <v>0.08</v>
      </c>
      <c r="CQ54" s="84">
        <f t="shared" si="48"/>
        <v>1.5256693874437409E-4</v>
      </c>
      <c r="CR54" s="29">
        <v>320</v>
      </c>
      <c r="CS54" s="29">
        <v>43</v>
      </c>
      <c r="CT54" s="30">
        <f t="shared" si="49"/>
        <v>0.13437499999999999</v>
      </c>
      <c r="CU54" s="30">
        <f t="shared" si="50"/>
        <v>3.2801891830040431E-3</v>
      </c>
      <c r="CV54" s="38">
        <v>1007</v>
      </c>
      <c r="CW54" s="38">
        <v>47</v>
      </c>
      <c r="CX54" s="84">
        <f t="shared" si="51"/>
        <v>4.667328699106256E-2</v>
      </c>
      <c r="CY54" s="84">
        <f t="shared" si="52"/>
        <v>3.5853230604927914E-3</v>
      </c>
      <c r="CZ54" s="38">
        <v>2779</v>
      </c>
      <c r="DA54" s="38">
        <v>128</v>
      </c>
      <c r="DB54" s="84">
        <f t="shared" si="53"/>
        <v>4.6059733717164444E-2</v>
      </c>
      <c r="DC54" s="84">
        <f t="shared" si="89"/>
        <v>9.764284079639942E-3</v>
      </c>
      <c r="DD54" s="52">
        <v>5810</v>
      </c>
      <c r="DE54" s="52">
        <v>412</v>
      </c>
      <c r="DF54" s="52">
        <v>2261</v>
      </c>
      <c r="DG54" s="52">
        <v>1407</v>
      </c>
      <c r="DH54" s="52">
        <v>1730</v>
      </c>
      <c r="DI54" s="77">
        <f t="shared" si="54"/>
        <v>7.0912220309810675E-2</v>
      </c>
      <c r="DJ54" s="77">
        <f t="shared" si="55"/>
        <v>0.38915662650602412</v>
      </c>
      <c r="DK54" s="77">
        <f t="shared" si="56"/>
        <v>0.53993115318416518</v>
      </c>
      <c r="DL54" s="52">
        <v>6464</v>
      </c>
      <c r="DM54" s="52">
        <v>326</v>
      </c>
      <c r="DN54" s="52">
        <v>2893</v>
      </c>
      <c r="DO54" s="52">
        <v>1708</v>
      </c>
      <c r="DP54" s="52">
        <v>1537</v>
      </c>
      <c r="DQ54" s="77">
        <f t="shared" si="57"/>
        <v>5.0433168316831686E-2</v>
      </c>
      <c r="DR54" s="77">
        <f t="shared" si="58"/>
        <v>0.44755569306930693</v>
      </c>
      <c r="DS54" s="77">
        <f t="shared" si="59"/>
        <v>0.50201113861386137</v>
      </c>
      <c r="DT54" s="52">
        <f t="shared" si="60"/>
        <v>12274</v>
      </c>
      <c r="DU54" s="52">
        <f t="shared" si="61"/>
        <v>738</v>
      </c>
      <c r="DV54" s="52">
        <f t="shared" si="62"/>
        <v>5154</v>
      </c>
      <c r="DW54" s="52">
        <f t="shared" si="63"/>
        <v>3115</v>
      </c>
      <c r="DX54" s="52">
        <f t="shared" si="64"/>
        <v>3267</v>
      </c>
      <c r="DY54" s="76">
        <f t="shared" si="65"/>
        <v>6.0127097930584975E-2</v>
      </c>
      <c r="DZ54" s="76">
        <f t="shared" si="66"/>
        <v>0.41991200912497961</v>
      </c>
      <c r="EA54" s="76">
        <f t="shared" si="67"/>
        <v>0.51996089294443537</v>
      </c>
      <c r="EB54" s="52">
        <v>7890</v>
      </c>
      <c r="EC54" s="51">
        <v>503</v>
      </c>
      <c r="ED54" s="76">
        <f t="shared" si="68"/>
        <v>6.3751584283903678E-2</v>
      </c>
      <c r="EE54" s="52">
        <v>1213</v>
      </c>
      <c r="EF54" s="76">
        <f t="shared" si="68"/>
        <v>0.15373891001267428</v>
      </c>
      <c r="EG54" s="52">
        <v>2045</v>
      </c>
      <c r="EH54" s="76">
        <f t="shared" ref="EH54" si="426">EG54/$EB54</f>
        <v>0.25918884664131814</v>
      </c>
      <c r="EI54" s="52">
        <v>3258</v>
      </c>
      <c r="EJ54" s="76">
        <f t="shared" ref="EJ54" si="427">EI54/$EB54</f>
        <v>0.41292775665399239</v>
      </c>
      <c r="EK54" s="52">
        <v>5033</v>
      </c>
      <c r="EL54" s="76">
        <f t="shared" ref="EL54" si="428">EK54/$EB54</f>
        <v>0.63789607097591894</v>
      </c>
      <c r="EM54" s="52">
        <v>6184</v>
      </c>
      <c r="EN54" s="76">
        <f t="shared" ref="EN54" si="429">EM54/$EB54</f>
        <v>0.78377693282636252</v>
      </c>
      <c r="EO54" s="87">
        <v>71301</v>
      </c>
      <c r="EP54" s="87">
        <v>35894</v>
      </c>
      <c r="EQ54" s="87">
        <v>83866</v>
      </c>
      <c r="ER54" s="87">
        <v>90721</v>
      </c>
      <c r="ES54" s="87">
        <v>58316</v>
      </c>
      <c r="ET54" s="52">
        <v>5764</v>
      </c>
      <c r="EU54" s="52">
        <v>346</v>
      </c>
      <c r="EV54" s="76">
        <f t="shared" si="73"/>
        <v>6.0027758501040945E-2</v>
      </c>
      <c r="EW54" s="52">
        <v>6401</v>
      </c>
      <c r="EX54" s="52">
        <v>381</v>
      </c>
      <c r="EY54" s="76">
        <f t="shared" si="74"/>
        <v>5.95219496953601E-2</v>
      </c>
      <c r="EZ54" s="52">
        <f t="shared" si="75"/>
        <v>12165</v>
      </c>
      <c r="FA54" s="52">
        <f t="shared" si="76"/>
        <v>727</v>
      </c>
      <c r="FB54" s="76">
        <f t="shared" si="77"/>
        <v>5.9761611179613643E-2</v>
      </c>
      <c r="FC54" s="52">
        <v>12165</v>
      </c>
      <c r="FD54" s="52">
        <v>727</v>
      </c>
      <c r="FE54" s="76">
        <f t="shared" si="78"/>
        <v>5.9761611179613643E-2</v>
      </c>
      <c r="FF54" s="52">
        <v>1359</v>
      </c>
      <c r="FG54" s="76">
        <f t="shared" si="78"/>
        <v>0.11171393341553637</v>
      </c>
      <c r="FH54" s="52">
        <v>1905</v>
      </c>
      <c r="FI54" s="76">
        <f t="shared" ref="FI54" si="430">FH54/$FC54</f>
        <v>0.15659679408138102</v>
      </c>
      <c r="FJ54" s="52">
        <v>2270</v>
      </c>
      <c r="FK54" s="76">
        <f t="shared" ref="FK54" si="431">FJ54/$FC54</f>
        <v>0.18660090423345663</v>
      </c>
      <c r="FL54" s="52">
        <v>4615</v>
      </c>
      <c r="FM54" s="76">
        <f t="shared" ref="FM54" si="432">FL54/$FC54</f>
        <v>0.37936703658035348</v>
      </c>
      <c r="FN54" s="52">
        <v>748</v>
      </c>
      <c r="FO54" s="76">
        <v>0.20167160959827446</v>
      </c>
      <c r="FP54" s="52">
        <v>12</v>
      </c>
      <c r="FQ54" s="76">
        <v>3.2353734160150984E-3</v>
      </c>
      <c r="FR54" s="52">
        <v>185</v>
      </c>
      <c r="FS54" s="76">
        <v>8.8053307948595907E-2</v>
      </c>
      <c r="FT54" s="51">
        <v>0</v>
      </c>
      <c r="FU54" s="76">
        <v>0</v>
      </c>
      <c r="FV54" s="52">
        <v>664</v>
      </c>
      <c r="FW54" s="76">
        <v>0.17989704687076674</v>
      </c>
      <c r="FX54" s="52">
        <v>38</v>
      </c>
      <c r="FY54" s="76">
        <v>1.0295312923327011E-2</v>
      </c>
      <c r="FZ54" s="52">
        <v>128</v>
      </c>
      <c r="GA54" s="76">
        <v>4.6159394157951679E-2</v>
      </c>
      <c r="GB54" s="52">
        <v>0</v>
      </c>
      <c r="GC54" s="76">
        <v>0</v>
      </c>
      <c r="GD54" s="52">
        <v>1725</v>
      </c>
      <c r="GE54" s="65">
        <v>0.14054098093531042</v>
      </c>
      <c r="GF54" s="52">
        <v>50</v>
      </c>
      <c r="GG54" s="65">
        <v>4.0736516213133456E-3</v>
      </c>
      <c r="GH54" s="52">
        <v>7890</v>
      </c>
      <c r="GI54" s="52">
        <v>1317</v>
      </c>
      <c r="GJ54" s="76">
        <f t="shared" si="82"/>
        <v>0.16692015209125474</v>
      </c>
      <c r="GK54" s="52">
        <v>388</v>
      </c>
      <c r="GL54" s="76">
        <f t="shared" si="83"/>
        <v>0.29460895975702356</v>
      </c>
      <c r="GM54" s="52">
        <v>736</v>
      </c>
      <c r="GN54" s="76">
        <f t="shared" si="84"/>
        <v>0.55884586180713747</v>
      </c>
      <c r="GO54" s="52">
        <v>6573</v>
      </c>
      <c r="GP54" s="76">
        <f t="shared" si="85"/>
        <v>0.83307984790874523</v>
      </c>
      <c r="GQ54" s="52">
        <v>5513</v>
      </c>
      <c r="GR54" s="76">
        <f t="shared" si="86"/>
        <v>0.8387342157310208</v>
      </c>
      <c r="GS54" s="52">
        <v>1040</v>
      </c>
      <c r="GT54" s="76">
        <f t="shared" si="87"/>
        <v>0.15822303362239465</v>
      </c>
    </row>
    <row r="55" spans="1:202" x14ac:dyDescent="0.25">
      <c r="A55" t="s">
        <v>227</v>
      </c>
      <c r="B55" s="69">
        <v>14066</v>
      </c>
      <c r="C55" s="69">
        <v>5295</v>
      </c>
      <c r="D55" s="69">
        <v>3826</v>
      </c>
      <c r="E55" s="69">
        <v>1554</v>
      </c>
      <c r="F55" s="69">
        <v>475</v>
      </c>
      <c r="G55" s="71">
        <f t="shared" si="2"/>
        <v>0.37643964168917959</v>
      </c>
      <c r="H55" s="71">
        <f t="shared" si="3"/>
        <v>0.272003412484004</v>
      </c>
      <c r="I55" s="71">
        <f t="shared" si="4"/>
        <v>0.11047916962889237</v>
      </c>
      <c r="J55" s="71">
        <f t="shared" si="5"/>
        <v>3.3769372956064268E-2</v>
      </c>
      <c r="K55" s="69">
        <v>1899</v>
      </c>
      <c r="L55" s="72">
        <f t="shared" si="6"/>
        <v>0.49634082592786199</v>
      </c>
      <c r="M55" s="69">
        <v>1927</v>
      </c>
      <c r="N55" s="72">
        <f t="shared" si="7"/>
        <v>0.50365917407213801</v>
      </c>
      <c r="O55" s="75">
        <v>52.1</v>
      </c>
      <c r="P55" s="52">
        <v>6630</v>
      </c>
      <c r="Q55" s="52">
        <v>3665</v>
      </c>
      <c r="R55" s="76">
        <f t="shared" si="8"/>
        <v>0.552790346907994</v>
      </c>
      <c r="S55" s="52">
        <v>2734</v>
      </c>
      <c r="T55" s="77">
        <f t="shared" si="9"/>
        <v>0.41236802413272999</v>
      </c>
      <c r="U55" s="69">
        <v>1899</v>
      </c>
      <c r="V55" s="52">
        <v>118</v>
      </c>
      <c r="W55" s="76">
        <f t="shared" si="10"/>
        <v>6.2137967351237493E-2</v>
      </c>
      <c r="X55" s="52">
        <v>1215</v>
      </c>
      <c r="Y55" s="78">
        <f t="shared" si="11"/>
        <v>0.6398104265402843</v>
      </c>
      <c r="Z55" s="52">
        <v>50</v>
      </c>
      <c r="AA55" s="76">
        <f t="shared" si="12"/>
        <v>2.6329647182727751E-2</v>
      </c>
      <c r="AB55" s="52">
        <v>209</v>
      </c>
      <c r="AC55" s="76">
        <f t="shared" si="13"/>
        <v>0.11005792522380201</v>
      </c>
      <c r="AD55" s="52">
        <v>307</v>
      </c>
      <c r="AE55" s="76">
        <f t="shared" si="14"/>
        <v>0.1616640337019484</v>
      </c>
      <c r="AF55" s="52">
        <v>1927</v>
      </c>
      <c r="AG55" s="52">
        <v>60</v>
      </c>
      <c r="AH55" s="76">
        <f t="shared" si="15"/>
        <v>3.1136481577581733E-2</v>
      </c>
      <c r="AI55" s="52">
        <v>896</v>
      </c>
      <c r="AJ55" s="76">
        <f t="shared" si="16"/>
        <v>0.46497145822522057</v>
      </c>
      <c r="AK55" s="52">
        <v>75</v>
      </c>
      <c r="AL55" s="76">
        <f t="shared" si="17"/>
        <v>3.8920601971977165E-2</v>
      </c>
      <c r="AM55" s="52">
        <v>679</v>
      </c>
      <c r="AN55" s="76">
        <f t="shared" si="18"/>
        <v>0.35236118318629994</v>
      </c>
      <c r="AO55" s="52">
        <v>217</v>
      </c>
      <c r="AP55" s="76">
        <f t="shared" si="19"/>
        <v>0.1126102750389206</v>
      </c>
      <c r="AQ55" s="52">
        <f t="shared" si="20"/>
        <v>3826</v>
      </c>
      <c r="AR55" s="52">
        <f t="shared" si="21"/>
        <v>178</v>
      </c>
      <c r="AS55" s="76">
        <f t="shared" si="22"/>
        <v>4.6523784631468897E-2</v>
      </c>
      <c r="AT55" s="52">
        <f t="shared" si="23"/>
        <v>2111</v>
      </c>
      <c r="AU55" s="76">
        <f t="shared" si="24"/>
        <v>0.55175117616309466</v>
      </c>
      <c r="AV55" s="52">
        <f t="shared" si="25"/>
        <v>125</v>
      </c>
      <c r="AW55" s="76">
        <f t="shared" si="26"/>
        <v>3.2671197072660745E-2</v>
      </c>
      <c r="AX55" s="52">
        <f t="shared" si="27"/>
        <v>888</v>
      </c>
      <c r="AY55" s="76">
        <f t="shared" si="28"/>
        <v>0.23209618400418192</v>
      </c>
      <c r="AZ55" s="52">
        <f t="shared" si="29"/>
        <v>524</v>
      </c>
      <c r="BA55" s="76">
        <f t="shared" si="30"/>
        <v>0.13695765812859384</v>
      </c>
      <c r="BB55" s="61">
        <v>1836</v>
      </c>
      <c r="BC55" s="61">
        <v>660</v>
      </c>
      <c r="BD55" s="80">
        <f t="shared" si="31"/>
        <v>0.35947712418300654</v>
      </c>
      <c r="BE55" s="61">
        <v>1875</v>
      </c>
      <c r="BF55" s="61">
        <v>602</v>
      </c>
      <c r="BG55" s="80">
        <f t="shared" si="0"/>
        <v>0.32106666666666667</v>
      </c>
      <c r="BH55" s="81">
        <f t="shared" si="32"/>
        <v>3711</v>
      </c>
      <c r="BI55" s="81">
        <f t="shared" si="33"/>
        <v>1262</v>
      </c>
      <c r="BJ55" s="82">
        <f t="shared" si="34"/>
        <v>0.34007006197790351</v>
      </c>
      <c r="BK55" s="52">
        <v>3826</v>
      </c>
      <c r="BL55" s="52">
        <v>1248</v>
      </c>
      <c r="BM55" s="76">
        <f t="shared" si="35"/>
        <v>0.32618923157344487</v>
      </c>
      <c r="BN55" s="52">
        <v>1899</v>
      </c>
      <c r="BO55" s="52">
        <v>474</v>
      </c>
      <c r="BP55" s="76">
        <f t="shared" si="36"/>
        <v>0.24960505529225907</v>
      </c>
      <c r="BQ55" s="52">
        <v>1927</v>
      </c>
      <c r="BR55" s="52">
        <v>774</v>
      </c>
      <c r="BS55" s="76">
        <f t="shared" si="37"/>
        <v>0.40166061235080436</v>
      </c>
      <c r="BT55" s="38">
        <v>14179</v>
      </c>
      <c r="BU55" s="38">
        <v>4072</v>
      </c>
      <c r="BV55" s="84">
        <f t="shared" si="38"/>
        <v>0.28718527399675575</v>
      </c>
      <c r="BW55" s="84">
        <f t="shared" si="39"/>
        <v>1</v>
      </c>
      <c r="BX55" s="38">
        <v>13253</v>
      </c>
      <c r="BY55" s="38">
        <v>3970</v>
      </c>
      <c r="BZ55" s="84">
        <f t="shared" si="40"/>
        <v>0.29955481777710707</v>
      </c>
      <c r="CA55" s="84">
        <f t="shared" si="41"/>
        <v>0.97495088408644404</v>
      </c>
      <c r="CB55" s="38">
        <v>78</v>
      </c>
      <c r="CC55" s="38">
        <v>11</v>
      </c>
      <c r="CD55" s="84">
        <f t="shared" si="42"/>
        <v>0.14102564102564102</v>
      </c>
      <c r="CE55" s="84">
        <f t="shared" si="88"/>
        <v>2.7013752455795677E-3</v>
      </c>
      <c r="CF55" s="38">
        <v>99</v>
      </c>
      <c r="CG55" s="38">
        <v>12</v>
      </c>
      <c r="CH55" s="84">
        <f t="shared" si="43"/>
        <v>0.12121212121212122</v>
      </c>
      <c r="CI55" s="84">
        <f t="shared" si="44"/>
        <v>2.9469548133595285E-3</v>
      </c>
      <c r="CJ55" s="38">
        <v>98</v>
      </c>
      <c r="CK55" s="38">
        <v>11</v>
      </c>
      <c r="CL55" s="85">
        <f t="shared" si="45"/>
        <v>0.11224489795918367</v>
      </c>
      <c r="CM55" s="84">
        <f t="shared" si="46"/>
        <v>2.7013752455795677E-3</v>
      </c>
      <c r="CN55" s="38">
        <v>135</v>
      </c>
      <c r="CO55" s="38">
        <v>4</v>
      </c>
      <c r="CP55" s="85">
        <f t="shared" si="47"/>
        <v>2.9629629629629631E-2</v>
      </c>
      <c r="CQ55" s="84">
        <f t="shared" si="48"/>
        <v>9.8231827111984276E-4</v>
      </c>
      <c r="CR55" s="29">
        <v>8</v>
      </c>
      <c r="CS55" s="29">
        <v>1</v>
      </c>
      <c r="CT55" s="30">
        <f t="shared" si="49"/>
        <v>0.125</v>
      </c>
      <c r="CU55" s="30">
        <f t="shared" si="50"/>
        <v>2.4557956777996069E-4</v>
      </c>
      <c r="CV55" s="38">
        <v>187</v>
      </c>
      <c r="CW55" s="38">
        <v>29</v>
      </c>
      <c r="CX55" s="84">
        <f t="shared" si="51"/>
        <v>0.15508021390374332</v>
      </c>
      <c r="CY55" s="84">
        <f t="shared" si="52"/>
        <v>7.1218074656188603E-3</v>
      </c>
      <c r="CZ55" s="38">
        <v>329</v>
      </c>
      <c r="DA55" s="38">
        <v>35</v>
      </c>
      <c r="DB55" s="84">
        <f t="shared" si="53"/>
        <v>0.10638297872340426</v>
      </c>
      <c r="DC55" s="84">
        <f t="shared" si="89"/>
        <v>8.5952848722986256E-3</v>
      </c>
      <c r="DD55" s="52">
        <v>1899</v>
      </c>
      <c r="DE55" s="52">
        <v>235</v>
      </c>
      <c r="DF55" s="52">
        <v>875</v>
      </c>
      <c r="DG55" s="52">
        <v>475</v>
      </c>
      <c r="DH55" s="52">
        <v>314</v>
      </c>
      <c r="DI55" s="77">
        <f t="shared" si="54"/>
        <v>0.12374934175882044</v>
      </c>
      <c r="DJ55" s="77">
        <f t="shared" si="55"/>
        <v>0.46076882569773564</v>
      </c>
      <c r="DK55" s="77">
        <f t="shared" si="56"/>
        <v>0.4154818325434439</v>
      </c>
      <c r="DL55" s="52">
        <v>1927</v>
      </c>
      <c r="DM55" s="52">
        <v>150</v>
      </c>
      <c r="DN55" s="52">
        <v>1081</v>
      </c>
      <c r="DO55" s="52">
        <v>490</v>
      </c>
      <c r="DP55" s="52">
        <v>206</v>
      </c>
      <c r="DQ55" s="77">
        <f t="shared" si="57"/>
        <v>7.7841203943954329E-2</v>
      </c>
      <c r="DR55" s="77">
        <f t="shared" si="58"/>
        <v>0.56097560975609762</v>
      </c>
      <c r="DS55" s="77">
        <f t="shared" si="59"/>
        <v>0.36118318629994811</v>
      </c>
      <c r="DT55" s="52">
        <f t="shared" si="60"/>
        <v>3826</v>
      </c>
      <c r="DU55" s="52">
        <f t="shared" si="61"/>
        <v>385</v>
      </c>
      <c r="DV55" s="52">
        <f t="shared" si="62"/>
        <v>1956</v>
      </c>
      <c r="DW55" s="52">
        <f t="shared" si="63"/>
        <v>965</v>
      </c>
      <c r="DX55" s="52">
        <f t="shared" si="64"/>
        <v>520</v>
      </c>
      <c r="DY55" s="76">
        <f t="shared" si="65"/>
        <v>0.10062728698379508</v>
      </c>
      <c r="DZ55" s="76">
        <f t="shared" si="66"/>
        <v>0.51123889179299531</v>
      </c>
      <c r="EA55" s="76">
        <f t="shared" si="67"/>
        <v>0.38813382122320961</v>
      </c>
      <c r="EB55" s="52">
        <v>2553</v>
      </c>
      <c r="EC55" s="51">
        <v>265</v>
      </c>
      <c r="ED55" s="76">
        <f t="shared" si="68"/>
        <v>0.10379945162553858</v>
      </c>
      <c r="EE55" s="52">
        <v>620</v>
      </c>
      <c r="EF55" s="76">
        <f t="shared" si="68"/>
        <v>0.2428515471993733</v>
      </c>
      <c r="EG55" s="52">
        <v>1110</v>
      </c>
      <c r="EH55" s="76">
        <f t="shared" ref="EH55" si="433">EG55/$EB55</f>
        <v>0.43478260869565216</v>
      </c>
      <c r="EI55" s="52">
        <v>1496</v>
      </c>
      <c r="EJ55" s="76">
        <f t="shared" ref="EJ55" si="434">EI55/$EB55</f>
        <v>0.5859772816294555</v>
      </c>
      <c r="EK55" s="52">
        <v>2057</v>
      </c>
      <c r="EL55" s="76">
        <f t="shared" ref="EL55" si="435">EK55/$EB55</f>
        <v>0.80571876224050132</v>
      </c>
      <c r="EM55" s="52">
        <v>2251</v>
      </c>
      <c r="EN55" s="76">
        <f t="shared" ref="EN55" si="436">EM55/$EB55</f>
        <v>0.88170779475127303</v>
      </c>
      <c r="EO55" s="87">
        <v>55822</v>
      </c>
      <c r="EP55" s="87">
        <v>58182</v>
      </c>
      <c r="EQ55" s="87">
        <v>66382</v>
      </c>
      <c r="ER55" s="87">
        <v>64623</v>
      </c>
      <c r="ES55" s="87">
        <v>41010</v>
      </c>
      <c r="ET55" s="52">
        <v>1836</v>
      </c>
      <c r="EU55" s="52">
        <v>101</v>
      </c>
      <c r="EV55" s="76">
        <f t="shared" si="73"/>
        <v>5.501089324618736E-2</v>
      </c>
      <c r="EW55" s="52">
        <v>1875</v>
      </c>
      <c r="EX55" s="52">
        <v>220</v>
      </c>
      <c r="EY55" s="76">
        <f t="shared" si="74"/>
        <v>0.11733333333333333</v>
      </c>
      <c r="EZ55" s="52">
        <f t="shared" si="75"/>
        <v>3711</v>
      </c>
      <c r="FA55" s="52">
        <f t="shared" si="76"/>
        <v>321</v>
      </c>
      <c r="FB55" s="76">
        <f t="shared" si="77"/>
        <v>8.6499595796281331E-2</v>
      </c>
      <c r="FC55" s="52">
        <v>3711</v>
      </c>
      <c r="FD55" s="52">
        <v>321</v>
      </c>
      <c r="FE55" s="76">
        <f t="shared" si="78"/>
        <v>8.6499595796281331E-2</v>
      </c>
      <c r="FF55" s="52">
        <v>587</v>
      </c>
      <c r="FG55" s="76">
        <f t="shared" si="78"/>
        <v>0.15817838857450822</v>
      </c>
      <c r="FH55" s="52">
        <v>982</v>
      </c>
      <c r="FI55" s="76">
        <f t="shared" ref="FI55" si="437">FH55/$FC55</f>
        <v>0.26461870115871733</v>
      </c>
      <c r="FJ55" s="52">
        <v>1180</v>
      </c>
      <c r="FK55" s="76">
        <f t="shared" ref="FK55" si="438">FJ55/$FC55</f>
        <v>0.31797359202371328</v>
      </c>
      <c r="FL55" s="52">
        <v>2071</v>
      </c>
      <c r="FM55" s="76">
        <f t="shared" ref="FM55" si="439">FL55/$FC55</f>
        <v>0.55807060091619509</v>
      </c>
      <c r="FN55" s="52">
        <v>195</v>
      </c>
      <c r="FO55" s="76">
        <v>0.16304347826086957</v>
      </c>
      <c r="FP55" s="52">
        <v>1</v>
      </c>
      <c r="FQ55" s="76">
        <v>8.3612040133779263E-4</v>
      </c>
      <c r="FR55" s="52">
        <v>36</v>
      </c>
      <c r="FS55" s="76">
        <v>5.1209103840682786E-2</v>
      </c>
      <c r="FT55" s="51">
        <v>0</v>
      </c>
      <c r="FU55" s="76">
        <v>0</v>
      </c>
      <c r="FV55" s="52">
        <v>221</v>
      </c>
      <c r="FW55" s="76">
        <v>0.2053903345724907</v>
      </c>
      <c r="FX55" s="52">
        <v>1</v>
      </c>
      <c r="FY55" s="76">
        <v>9.2936802973977691E-4</v>
      </c>
      <c r="FZ55" s="52">
        <v>31</v>
      </c>
      <c r="GA55" s="76">
        <v>3.6427732079905996E-2</v>
      </c>
      <c r="GB55" s="52">
        <v>0</v>
      </c>
      <c r="GC55" s="76">
        <v>0</v>
      </c>
      <c r="GD55" s="52">
        <v>483</v>
      </c>
      <c r="GE55" s="65">
        <v>0.12624150548876112</v>
      </c>
      <c r="GF55" s="52">
        <v>2</v>
      </c>
      <c r="GG55" s="65">
        <v>5.2273915316257186E-4</v>
      </c>
      <c r="GH55" s="52">
        <v>2553</v>
      </c>
      <c r="GI55" s="52">
        <v>434</v>
      </c>
      <c r="GJ55" s="76">
        <f t="shared" si="82"/>
        <v>0.16999608303956129</v>
      </c>
      <c r="GK55" s="52">
        <v>178</v>
      </c>
      <c r="GL55" s="76">
        <f t="shared" si="83"/>
        <v>0.41013824884792627</v>
      </c>
      <c r="GM55" s="52">
        <v>209</v>
      </c>
      <c r="GN55" s="76">
        <f t="shared" si="84"/>
        <v>0.48156682027649772</v>
      </c>
      <c r="GO55" s="52">
        <v>2119</v>
      </c>
      <c r="GP55" s="76">
        <f t="shared" si="85"/>
        <v>0.83000391696043874</v>
      </c>
      <c r="GQ55" s="52">
        <v>1631</v>
      </c>
      <c r="GR55" s="76">
        <f t="shared" si="86"/>
        <v>0.76970268994808877</v>
      </c>
      <c r="GS55" s="52">
        <v>478</v>
      </c>
      <c r="GT55" s="76">
        <f t="shared" si="87"/>
        <v>0.22557810287871638</v>
      </c>
    </row>
    <row r="56" spans="1:202" x14ac:dyDescent="0.25">
      <c r="A56" t="s">
        <v>228</v>
      </c>
      <c r="B56" s="69">
        <v>197068</v>
      </c>
      <c r="C56" s="69">
        <v>48291</v>
      </c>
      <c r="D56" s="69">
        <v>34044</v>
      </c>
      <c r="E56" s="69">
        <v>13753</v>
      </c>
      <c r="F56" s="69">
        <v>4239</v>
      </c>
      <c r="G56" s="71">
        <f t="shared" si="2"/>
        <v>0.24504739480788357</v>
      </c>
      <c r="H56" s="71">
        <f t="shared" si="3"/>
        <v>0.17275255241845455</v>
      </c>
      <c r="I56" s="71">
        <f t="shared" si="4"/>
        <v>6.9788093449976663E-2</v>
      </c>
      <c r="J56" s="71">
        <f t="shared" si="5"/>
        <v>2.1510341607972883E-2</v>
      </c>
      <c r="K56" s="69">
        <v>15361</v>
      </c>
      <c r="L56" s="72">
        <f t="shared" si="6"/>
        <v>0.45121019856656092</v>
      </c>
      <c r="M56" s="69">
        <v>18683</v>
      </c>
      <c r="N56" s="72">
        <f t="shared" si="7"/>
        <v>0.54878980143343903</v>
      </c>
      <c r="O56" s="75">
        <v>40.200000000000003</v>
      </c>
      <c r="P56" s="52">
        <v>79100</v>
      </c>
      <c r="Q56" s="52">
        <v>32567</v>
      </c>
      <c r="R56" s="76">
        <f t="shared" si="8"/>
        <v>0.41171934260429838</v>
      </c>
      <c r="S56" s="52">
        <v>24042</v>
      </c>
      <c r="T56" s="77">
        <f t="shared" si="9"/>
        <v>0.30394437420986092</v>
      </c>
      <c r="U56" s="69">
        <v>15361</v>
      </c>
      <c r="V56" s="52">
        <v>881</v>
      </c>
      <c r="W56" s="76">
        <f t="shared" si="10"/>
        <v>5.7353036911659397E-2</v>
      </c>
      <c r="X56" s="52">
        <v>9795</v>
      </c>
      <c r="Y56" s="78">
        <f t="shared" si="11"/>
        <v>0.63765379858082161</v>
      </c>
      <c r="Z56" s="52">
        <v>570</v>
      </c>
      <c r="AA56" s="76">
        <f t="shared" si="12"/>
        <v>3.7106959182344898E-2</v>
      </c>
      <c r="AB56" s="52">
        <v>1975</v>
      </c>
      <c r="AC56" s="76">
        <f t="shared" si="13"/>
        <v>0.12857235857040558</v>
      </c>
      <c r="AD56" s="52">
        <v>2140</v>
      </c>
      <c r="AE56" s="76">
        <f t="shared" si="14"/>
        <v>0.13931384675476857</v>
      </c>
      <c r="AF56" s="52">
        <v>18683</v>
      </c>
      <c r="AG56" s="52">
        <v>1284</v>
      </c>
      <c r="AH56" s="76">
        <f t="shared" si="15"/>
        <v>6.8725579403736012E-2</v>
      </c>
      <c r="AI56" s="52">
        <v>8445</v>
      </c>
      <c r="AJ56" s="76">
        <f t="shared" si="16"/>
        <v>0.45201520098485254</v>
      </c>
      <c r="AK56" s="52">
        <v>375</v>
      </c>
      <c r="AL56" s="76">
        <f t="shared" si="17"/>
        <v>2.0071722956698602E-2</v>
      </c>
      <c r="AM56" s="52">
        <v>5706</v>
      </c>
      <c r="AN56" s="76">
        <f t="shared" si="18"/>
        <v>0.30541133650912594</v>
      </c>
      <c r="AO56" s="52">
        <v>2873</v>
      </c>
      <c r="AP56" s="76">
        <f t="shared" si="19"/>
        <v>0.1537761601455869</v>
      </c>
      <c r="AQ56" s="52">
        <f t="shared" si="20"/>
        <v>34044</v>
      </c>
      <c r="AR56" s="52">
        <f t="shared" si="21"/>
        <v>2165</v>
      </c>
      <c r="AS56" s="76">
        <f t="shared" si="22"/>
        <v>6.3594172247679479E-2</v>
      </c>
      <c r="AT56" s="52">
        <f t="shared" si="23"/>
        <v>18240</v>
      </c>
      <c r="AU56" s="76">
        <f t="shared" si="24"/>
        <v>0.53577722946774764</v>
      </c>
      <c r="AV56" s="52">
        <f t="shared" si="25"/>
        <v>945</v>
      </c>
      <c r="AW56" s="76">
        <f t="shared" si="26"/>
        <v>2.7758195276700742E-2</v>
      </c>
      <c r="AX56" s="52">
        <f t="shared" si="27"/>
        <v>7681</v>
      </c>
      <c r="AY56" s="76">
        <f t="shared" si="28"/>
        <v>0.22561978615908823</v>
      </c>
      <c r="AZ56" s="52">
        <f t="shared" si="29"/>
        <v>5013</v>
      </c>
      <c r="BA56" s="76">
        <f t="shared" si="30"/>
        <v>0.14725061684878393</v>
      </c>
      <c r="BB56" s="61">
        <v>14695</v>
      </c>
      <c r="BC56" s="61">
        <v>4245</v>
      </c>
      <c r="BD56" s="80">
        <f t="shared" si="31"/>
        <v>0.28887376658727459</v>
      </c>
      <c r="BE56" s="61">
        <v>18047</v>
      </c>
      <c r="BF56" s="61">
        <v>5366</v>
      </c>
      <c r="BG56" s="80">
        <f t="shared" si="0"/>
        <v>0.29733473707541419</v>
      </c>
      <c r="BH56" s="81">
        <f t="shared" si="32"/>
        <v>32742</v>
      </c>
      <c r="BI56" s="81">
        <f t="shared" si="33"/>
        <v>9611</v>
      </c>
      <c r="BJ56" s="82">
        <f t="shared" si="34"/>
        <v>0.29353735263575836</v>
      </c>
      <c r="BK56" s="52">
        <v>34044</v>
      </c>
      <c r="BL56" s="52">
        <v>10269</v>
      </c>
      <c r="BM56" s="76">
        <f t="shared" si="35"/>
        <v>0.30163905534014807</v>
      </c>
      <c r="BN56" s="52">
        <v>15361</v>
      </c>
      <c r="BO56" s="52">
        <v>3317</v>
      </c>
      <c r="BP56" s="76">
        <f t="shared" si="36"/>
        <v>0.21593646246989129</v>
      </c>
      <c r="BQ56" s="52">
        <v>18683</v>
      </c>
      <c r="BR56" s="52">
        <v>6952</v>
      </c>
      <c r="BS56" s="76">
        <f t="shared" si="37"/>
        <v>0.37210298131991648</v>
      </c>
      <c r="BT56" s="38">
        <v>195846</v>
      </c>
      <c r="BU56" s="38">
        <v>35720</v>
      </c>
      <c r="BV56" s="84">
        <f t="shared" si="38"/>
        <v>0.18238820297580752</v>
      </c>
      <c r="BW56" s="84">
        <f t="shared" si="39"/>
        <v>1</v>
      </c>
      <c r="BX56" s="38">
        <v>136495</v>
      </c>
      <c r="BY56" s="38">
        <v>31198</v>
      </c>
      <c r="BZ56" s="84">
        <f t="shared" si="40"/>
        <v>0.22856514890655336</v>
      </c>
      <c r="CA56" s="84">
        <f t="shared" si="41"/>
        <v>0.87340425531914889</v>
      </c>
      <c r="CB56" s="38">
        <v>21369</v>
      </c>
      <c r="CC56" s="38">
        <v>2164</v>
      </c>
      <c r="CD56" s="84">
        <f t="shared" si="42"/>
        <v>0.10126819224109691</v>
      </c>
      <c r="CE56" s="84">
        <f t="shared" si="88"/>
        <v>6.0582306830907054E-2</v>
      </c>
      <c r="CF56" s="38">
        <v>678</v>
      </c>
      <c r="CG56" s="38">
        <v>116</v>
      </c>
      <c r="CH56" s="84">
        <f t="shared" si="43"/>
        <v>0.17109144542772861</v>
      </c>
      <c r="CI56" s="84">
        <f t="shared" si="44"/>
        <v>3.2474804031354981E-3</v>
      </c>
      <c r="CJ56" s="38">
        <v>2600</v>
      </c>
      <c r="CK56" s="38">
        <v>313</v>
      </c>
      <c r="CL56" s="85">
        <f t="shared" si="45"/>
        <v>0.12038461538461538</v>
      </c>
      <c r="CM56" s="84">
        <f t="shared" si="46"/>
        <v>8.7625979843225076E-3</v>
      </c>
      <c r="CN56" s="38">
        <v>73</v>
      </c>
      <c r="CO56" s="38">
        <v>10</v>
      </c>
      <c r="CP56" s="85">
        <f t="shared" si="47"/>
        <v>0.13698630136986301</v>
      </c>
      <c r="CQ56" s="84">
        <f t="shared" si="48"/>
        <v>2.7995520716685331E-4</v>
      </c>
      <c r="CR56" s="29">
        <v>7410</v>
      </c>
      <c r="CS56" s="29">
        <v>287</v>
      </c>
      <c r="CT56" s="30">
        <f t="shared" si="49"/>
        <v>3.8731443994601891E-2</v>
      </c>
      <c r="CU56" s="30">
        <f t="shared" si="50"/>
        <v>8.0347144456886892E-3</v>
      </c>
      <c r="CV56" s="38">
        <v>4978</v>
      </c>
      <c r="CW56" s="38">
        <v>159</v>
      </c>
      <c r="CX56" s="84">
        <f t="shared" si="51"/>
        <v>3.1940538368822817E-2</v>
      </c>
      <c r="CY56" s="84">
        <f t="shared" si="52"/>
        <v>4.4512877939529676E-3</v>
      </c>
      <c r="CZ56" s="38">
        <v>29653</v>
      </c>
      <c r="DA56" s="38">
        <v>1760</v>
      </c>
      <c r="DB56" s="84">
        <f t="shared" si="53"/>
        <v>5.9353185175193064E-2</v>
      </c>
      <c r="DC56" s="84">
        <f t="shared" si="89"/>
        <v>4.9272116461366179E-2</v>
      </c>
      <c r="DD56" s="52">
        <v>15361</v>
      </c>
      <c r="DE56" s="52">
        <v>1473</v>
      </c>
      <c r="DF56" s="52">
        <v>5008</v>
      </c>
      <c r="DG56" s="52">
        <v>4604</v>
      </c>
      <c r="DH56" s="52">
        <v>4276</v>
      </c>
      <c r="DI56" s="77">
        <f t="shared" si="54"/>
        <v>9.5892194518586035E-2</v>
      </c>
      <c r="DJ56" s="77">
        <f t="shared" si="55"/>
        <v>0.32602044137751446</v>
      </c>
      <c r="DK56" s="77">
        <f t="shared" si="56"/>
        <v>0.57808736410389949</v>
      </c>
      <c r="DL56" s="52">
        <v>18683</v>
      </c>
      <c r="DM56" s="52">
        <v>1656</v>
      </c>
      <c r="DN56" s="52">
        <v>6802</v>
      </c>
      <c r="DO56" s="52">
        <v>4762</v>
      </c>
      <c r="DP56" s="52">
        <v>5463</v>
      </c>
      <c r="DQ56" s="77">
        <f t="shared" si="57"/>
        <v>8.8636728576781038E-2</v>
      </c>
      <c r="DR56" s="77">
        <f t="shared" si="58"/>
        <v>0.36407429213723708</v>
      </c>
      <c r="DS56" s="77">
        <f t="shared" si="59"/>
        <v>0.54728897928598186</v>
      </c>
      <c r="DT56" s="52">
        <f t="shared" si="60"/>
        <v>34044</v>
      </c>
      <c r="DU56" s="52">
        <f t="shared" si="61"/>
        <v>3129</v>
      </c>
      <c r="DV56" s="52">
        <f t="shared" si="62"/>
        <v>11810</v>
      </c>
      <c r="DW56" s="52">
        <f t="shared" si="63"/>
        <v>9366</v>
      </c>
      <c r="DX56" s="52">
        <f t="shared" si="64"/>
        <v>9739</v>
      </c>
      <c r="DY56" s="76">
        <f t="shared" si="65"/>
        <v>9.1910468805075779E-2</v>
      </c>
      <c r="DZ56" s="76">
        <f t="shared" si="66"/>
        <v>0.34690400657972037</v>
      </c>
      <c r="EA56" s="76">
        <f t="shared" si="67"/>
        <v>0.56118552461520388</v>
      </c>
      <c r="EB56" s="52">
        <v>22009</v>
      </c>
      <c r="EC56" s="51">
        <v>2003</v>
      </c>
      <c r="ED56" s="76">
        <f t="shared" si="68"/>
        <v>9.1008223908401104E-2</v>
      </c>
      <c r="EE56" s="52">
        <v>4145</v>
      </c>
      <c r="EF56" s="76">
        <f t="shared" si="68"/>
        <v>0.18833204598118952</v>
      </c>
      <c r="EG56" s="52">
        <v>6804</v>
      </c>
      <c r="EH56" s="76">
        <f t="shared" ref="EH56" si="440">EG56/$EB56</f>
        <v>0.30914625834885728</v>
      </c>
      <c r="EI56" s="52">
        <v>9691</v>
      </c>
      <c r="EJ56" s="76">
        <f t="shared" ref="EJ56" si="441">EI56/$EB56</f>
        <v>0.44031986914444093</v>
      </c>
      <c r="EK56" s="52">
        <v>14643</v>
      </c>
      <c r="EL56" s="76">
        <f t="shared" ref="EL56" si="442">EK56/$EB56</f>
        <v>0.66531873324549051</v>
      </c>
      <c r="EM56" s="52">
        <v>17666</v>
      </c>
      <c r="EN56" s="76">
        <f t="shared" ref="EN56" si="443">EM56/$EB56</f>
        <v>0.80267163433140987</v>
      </c>
      <c r="EO56" s="87">
        <v>72658</v>
      </c>
      <c r="EP56" s="87">
        <v>56004</v>
      </c>
      <c r="EQ56" s="87">
        <v>75582</v>
      </c>
      <c r="ER56" s="87">
        <v>94748</v>
      </c>
      <c r="ES56" s="87">
        <v>54259</v>
      </c>
      <c r="ET56" s="52">
        <v>14695</v>
      </c>
      <c r="EU56" s="52">
        <v>869</v>
      </c>
      <c r="EV56" s="76">
        <f t="shared" si="73"/>
        <v>5.913576046274243E-2</v>
      </c>
      <c r="EW56" s="52">
        <v>18047</v>
      </c>
      <c r="EX56" s="52">
        <v>1654</v>
      </c>
      <c r="EY56" s="76">
        <f t="shared" si="74"/>
        <v>9.1649581647919323E-2</v>
      </c>
      <c r="EZ56" s="52">
        <f t="shared" si="75"/>
        <v>32742</v>
      </c>
      <c r="FA56" s="52">
        <f t="shared" si="76"/>
        <v>2523</v>
      </c>
      <c r="FB56" s="76">
        <f t="shared" si="77"/>
        <v>7.7056991020707344E-2</v>
      </c>
      <c r="FC56" s="52">
        <v>32742</v>
      </c>
      <c r="FD56" s="52">
        <v>2523</v>
      </c>
      <c r="FE56" s="76">
        <f t="shared" si="78"/>
        <v>7.7056991020707344E-2</v>
      </c>
      <c r="FF56" s="52">
        <v>4712</v>
      </c>
      <c r="FG56" s="76">
        <f t="shared" si="78"/>
        <v>0.1439130169201637</v>
      </c>
      <c r="FH56" s="52">
        <v>6457</v>
      </c>
      <c r="FI56" s="76">
        <f t="shared" ref="FI56" si="444">FH56/$FC56</f>
        <v>0.19720847840693909</v>
      </c>
      <c r="FJ56" s="52">
        <v>7613</v>
      </c>
      <c r="FK56" s="76">
        <f t="shared" ref="FK56" si="445">FJ56/$FC56</f>
        <v>0.23251481277869404</v>
      </c>
      <c r="FL56" s="52">
        <v>13097</v>
      </c>
      <c r="FM56" s="76">
        <f t="shared" ref="FM56" si="446">FL56/$FC56</f>
        <v>0.40000610836234807</v>
      </c>
      <c r="FN56" s="52">
        <v>2355</v>
      </c>
      <c r="FO56" s="76">
        <v>0.24064990803188227</v>
      </c>
      <c r="FP56" s="52">
        <v>69</v>
      </c>
      <c r="FQ56" s="76">
        <v>7.0508890251379519E-3</v>
      </c>
      <c r="FR56" s="52">
        <v>363</v>
      </c>
      <c r="FS56" s="76">
        <v>6.5112107623318385E-2</v>
      </c>
      <c r="FT56" s="51">
        <v>13</v>
      </c>
      <c r="FU56" s="76">
        <v>2.3318385650224214E-3</v>
      </c>
      <c r="FV56" s="52">
        <v>2421</v>
      </c>
      <c r="FW56" s="76">
        <v>0.23046168491194668</v>
      </c>
      <c r="FX56" s="52">
        <v>31</v>
      </c>
      <c r="FY56" s="76">
        <v>2.9509757258448358E-3</v>
      </c>
      <c r="FZ56" s="52">
        <v>328</v>
      </c>
      <c r="GA56" s="76">
        <v>4.0107605771582296E-2</v>
      </c>
      <c r="GB56" s="52">
        <v>0</v>
      </c>
      <c r="GC56" s="76">
        <v>0</v>
      </c>
      <c r="GD56" s="52">
        <v>5467</v>
      </c>
      <c r="GE56" s="65">
        <v>0.1605863000822465</v>
      </c>
      <c r="GF56" s="52">
        <v>113</v>
      </c>
      <c r="GG56" s="65">
        <v>3.3192339325578664E-3</v>
      </c>
      <c r="GH56" s="52">
        <v>22009</v>
      </c>
      <c r="GI56" s="52">
        <v>4348</v>
      </c>
      <c r="GJ56" s="76">
        <f t="shared" si="82"/>
        <v>0.19755554545867599</v>
      </c>
      <c r="GK56" s="52">
        <v>1671</v>
      </c>
      <c r="GL56" s="76">
        <f t="shared" si="83"/>
        <v>0.38431462741490341</v>
      </c>
      <c r="GM56" s="52">
        <v>2312</v>
      </c>
      <c r="GN56" s="76">
        <f t="shared" si="84"/>
        <v>0.53173873045078202</v>
      </c>
      <c r="GO56" s="52">
        <v>17661</v>
      </c>
      <c r="GP56" s="76">
        <f t="shared" si="85"/>
        <v>0.80244445454132396</v>
      </c>
      <c r="GQ56" s="52">
        <v>13033</v>
      </c>
      <c r="GR56" s="76">
        <f t="shared" si="86"/>
        <v>0.7379536832568937</v>
      </c>
      <c r="GS56" s="52">
        <v>4478</v>
      </c>
      <c r="GT56" s="76">
        <f t="shared" si="87"/>
        <v>0.25355302644244382</v>
      </c>
    </row>
    <row r="57" spans="1:202" x14ac:dyDescent="0.25">
      <c r="A57" t="s">
        <v>229</v>
      </c>
      <c r="B57" s="69">
        <v>17256</v>
      </c>
      <c r="C57" s="69">
        <v>5521</v>
      </c>
      <c r="D57" s="69">
        <v>4162</v>
      </c>
      <c r="E57" s="69">
        <v>1768</v>
      </c>
      <c r="F57" s="69">
        <v>433</v>
      </c>
      <c r="G57" s="71">
        <f t="shared" si="2"/>
        <v>0.31994668521094111</v>
      </c>
      <c r="H57" s="71">
        <f t="shared" si="3"/>
        <v>0.24119146963375057</v>
      </c>
      <c r="I57" s="71">
        <f t="shared" si="4"/>
        <v>0.1024571163653222</v>
      </c>
      <c r="J57" s="71">
        <f t="shared" si="5"/>
        <v>2.5092721372276309E-2</v>
      </c>
      <c r="K57" s="69">
        <v>1991</v>
      </c>
      <c r="L57" s="72">
        <f t="shared" si="6"/>
        <v>0.47837578087457955</v>
      </c>
      <c r="M57" s="69">
        <v>2171</v>
      </c>
      <c r="N57" s="72">
        <f t="shared" si="7"/>
        <v>0.52162421912542045</v>
      </c>
      <c r="O57" s="75">
        <v>46.5</v>
      </c>
      <c r="P57" s="52">
        <v>7196</v>
      </c>
      <c r="Q57" s="52">
        <v>3684</v>
      </c>
      <c r="R57" s="76">
        <f t="shared" si="8"/>
        <v>0.51195108393551969</v>
      </c>
      <c r="S57" s="52">
        <v>2878</v>
      </c>
      <c r="T57" s="77">
        <f t="shared" si="9"/>
        <v>0.39994441356309063</v>
      </c>
      <c r="U57" s="69">
        <v>1991</v>
      </c>
      <c r="V57" s="52">
        <v>69</v>
      </c>
      <c r="W57" s="76">
        <f t="shared" si="10"/>
        <v>3.4655951783023609E-2</v>
      </c>
      <c r="X57" s="52">
        <v>1334</v>
      </c>
      <c r="Y57" s="78">
        <f t="shared" si="11"/>
        <v>0.6700150678051231</v>
      </c>
      <c r="Z57" s="52">
        <v>130</v>
      </c>
      <c r="AA57" s="76">
        <f t="shared" si="12"/>
        <v>6.5293822199899543E-2</v>
      </c>
      <c r="AB57" s="52">
        <v>205</v>
      </c>
      <c r="AC57" s="76">
        <f t="shared" si="13"/>
        <v>0.10296333500753391</v>
      </c>
      <c r="AD57" s="52">
        <v>253</v>
      </c>
      <c r="AE57" s="76">
        <f t="shared" si="14"/>
        <v>0.1270718232044199</v>
      </c>
      <c r="AF57" s="52">
        <v>2171</v>
      </c>
      <c r="AG57" s="52">
        <v>80</v>
      </c>
      <c r="AH57" s="76">
        <f t="shared" si="15"/>
        <v>3.6849378166743434E-2</v>
      </c>
      <c r="AI57" s="52">
        <v>1079</v>
      </c>
      <c r="AJ57" s="76">
        <f t="shared" si="16"/>
        <v>0.49700598802395207</v>
      </c>
      <c r="AK57" s="52">
        <v>30</v>
      </c>
      <c r="AL57" s="76">
        <f t="shared" si="17"/>
        <v>1.3818516812528788E-2</v>
      </c>
      <c r="AM57" s="52">
        <v>627</v>
      </c>
      <c r="AN57" s="76">
        <f t="shared" si="18"/>
        <v>0.28880700138185167</v>
      </c>
      <c r="AO57" s="52">
        <v>355</v>
      </c>
      <c r="AP57" s="76">
        <f t="shared" si="19"/>
        <v>0.16351911561492399</v>
      </c>
      <c r="AQ57" s="52">
        <f t="shared" si="20"/>
        <v>4162</v>
      </c>
      <c r="AR57" s="52">
        <f t="shared" si="21"/>
        <v>149</v>
      </c>
      <c r="AS57" s="76">
        <f t="shared" si="22"/>
        <v>3.580009610764056E-2</v>
      </c>
      <c r="AT57" s="52">
        <f t="shared" si="23"/>
        <v>2413</v>
      </c>
      <c r="AU57" s="76">
        <f t="shared" si="24"/>
        <v>0.57976934166266214</v>
      </c>
      <c r="AV57" s="52">
        <f t="shared" si="25"/>
        <v>160</v>
      </c>
      <c r="AW57" s="76">
        <f t="shared" si="26"/>
        <v>3.8443056222969729E-2</v>
      </c>
      <c r="AX57" s="52">
        <f t="shared" si="27"/>
        <v>832</v>
      </c>
      <c r="AY57" s="76">
        <f t="shared" si="28"/>
        <v>0.19990389235944259</v>
      </c>
      <c r="AZ57" s="52">
        <f t="shared" si="29"/>
        <v>608</v>
      </c>
      <c r="BA57" s="76">
        <f t="shared" si="30"/>
        <v>0.14608361364728495</v>
      </c>
      <c r="BB57" s="61">
        <v>1944</v>
      </c>
      <c r="BC57" s="61">
        <v>567</v>
      </c>
      <c r="BD57" s="80">
        <f t="shared" si="31"/>
        <v>0.29166666666666669</v>
      </c>
      <c r="BE57" s="61">
        <v>2113</v>
      </c>
      <c r="BF57" s="61">
        <v>587</v>
      </c>
      <c r="BG57" s="80">
        <f t="shared" si="0"/>
        <v>0.27780407004259344</v>
      </c>
      <c r="BH57" s="81">
        <f t="shared" si="32"/>
        <v>4057</v>
      </c>
      <c r="BI57" s="81">
        <f t="shared" si="33"/>
        <v>1154</v>
      </c>
      <c r="BJ57" s="82">
        <f t="shared" si="34"/>
        <v>0.28444663544491006</v>
      </c>
      <c r="BK57" s="52">
        <v>4162</v>
      </c>
      <c r="BL57" s="52">
        <v>1210</v>
      </c>
      <c r="BM57" s="76">
        <f t="shared" si="35"/>
        <v>0.29072561268620856</v>
      </c>
      <c r="BN57" s="52">
        <v>1991</v>
      </c>
      <c r="BO57" s="52">
        <v>451</v>
      </c>
      <c r="BP57" s="76">
        <f t="shared" si="36"/>
        <v>0.22651933701657459</v>
      </c>
      <c r="BQ57" s="52">
        <v>2171</v>
      </c>
      <c r="BR57" s="52">
        <v>759</v>
      </c>
      <c r="BS57" s="76">
        <f t="shared" si="37"/>
        <v>0.34960847535697837</v>
      </c>
      <c r="BT57" s="38">
        <v>17090</v>
      </c>
      <c r="BU57" s="38">
        <v>4304</v>
      </c>
      <c r="BV57" s="84">
        <f t="shared" si="38"/>
        <v>0.25184318314803977</v>
      </c>
      <c r="BW57" s="84">
        <f t="shared" si="39"/>
        <v>1</v>
      </c>
      <c r="BX57" s="38">
        <v>16020</v>
      </c>
      <c r="BY57" s="38">
        <v>4221</v>
      </c>
      <c r="BZ57" s="84">
        <f t="shared" si="40"/>
        <v>0.26348314606741574</v>
      </c>
      <c r="CA57" s="84">
        <f t="shared" si="41"/>
        <v>0.98071561338289959</v>
      </c>
      <c r="CB57" s="38">
        <v>138</v>
      </c>
      <c r="CC57" s="38">
        <v>11</v>
      </c>
      <c r="CD57" s="84">
        <f t="shared" si="42"/>
        <v>7.9710144927536225E-2</v>
      </c>
      <c r="CE57" s="84">
        <f t="shared" si="88"/>
        <v>2.5557620817843866E-3</v>
      </c>
      <c r="CF57" s="38">
        <v>71</v>
      </c>
      <c r="CG57" s="38">
        <v>5</v>
      </c>
      <c r="CH57" s="84">
        <f t="shared" si="43"/>
        <v>7.0422535211267609E-2</v>
      </c>
      <c r="CI57" s="84">
        <f t="shared" si="44"/>
        <v>1.1617100371747212E-3</v>
      </c>
      <c r="CJ57" s="38">
        <v>156</v>
      </c>
      <c r="CK57" s="38">
        <v>16</v>
      </c>
      <c r="CL57" s="85">
        <f t="shared" si="45"/>
        <v>0.10256410256410256</v>
      </c>
      <c r="CM57" s="84">
        <f t="shared" si="46"/>
        <v>3.7174721189591076E-3</v>
      </c>
      <c r="CN57" s="38">
        <v>6</v>
      </c>
      <c r="CO57" s="38">
        <v>1</v>
      </c>
      <c r="CP57" s="85">
        <f t="shared" si="47"/>
        <v>0.16666666666666666</v>
      </c>
      <c r="CQ57" s="84">
        <f t="shared" si="48"/>
        <v>2.3234200743494423E-4</v>
      </c>
      <c r="CR57" s="29">
        <v>192</v>
      </c>
      <c r="CS57" s="29">
        <v>6</v>
      </c>
      <c r="CT57" s="30">
        <f t="shared" si="49"/>
        <v>3.125E-2</v>
      </c>
      <c r="CU57" s="30">
        <f t="shared" si="50"/>
        <v>1.3940520446096654E-3</v>
      </c>
      <c r="CV57" s="38">
        <v>190</v>
      </c>
      <c r="CW57" s="38">
        <v>17</v>
      </c>
      <c r="CX57" s="84">
        <f t="shared" si="51"/>
        <v>8.9473684210526316E-2</v>
      </c>
      <c r="CY57" s="84">
        <f t="shared" si="52"/>
        <v>3.9498141263940518E-3</v>
      </c>
      <c r="CZ57" s="38">
        <v>509</v>
      </c>
      <c r="DA57" s="38">
        <v>33</v>
      </c>
      <c r="DB57" s="84">
        <f t="shared" si="53"/>
        <v>6.4833005893909626E-2</v>
      </c>
      <c r="DC57" s="84">
        <f t="shared" si="89"/>
        <v>7.6672862453531603E-3</v>
      </c>
      <c r="DD57" s="52">
        <v>1991</v>
      </c>
      <c r="DE57" s="52">
        <v>194</v>
      </c>
      <c r="DF57" s="52">
        <v>853</v>
      </c>
      <c r="DG57" s="52">
        <v>498</v>
      </c>
      <c r="DH57" s="52">
        <v>446</v>
      </c>
      <c r="DI57" s="77">
        <f t="shared" si="54"/>
        <v>9.7438473129080869E-2</v>
      </c>
      <c r="DJ57" s="77">
        <f t="shared" si="55"/>
        <v>0.4284279256654947</v>
      </c>
      <c r="DK57" s="77">
        <f t="shared" si="56"/>
        <v>0.47413360120542442</v>
      </c>
      <c r="DL57" s="52">
        <v>2171</v>
      </c>
      <c r="DM57" s="52">
        <v>222</v>
      </c>
      <c r="DN57" s="52">
        <v>825</v>
      </c>
      <c r="DO57" s="52">
        <v>640</v>
      </c>
      <c r="DP57" s="52">
        <v>484</v>
      </c>
      <c r="DQ57" s="77">
        <f t="shared" si="57"/>
        <v>0.10225702441271303</v>
      </c>
      <c r="DR57" s="77">
        <f t="shared" si="58"/>
        <v>0.38000921234454171</v>
      </c>
      <c r="DS57" s="77">
        <f t="shared" si="59"/>
        <v>0.51773376324274523</v>
      </c>
      <c r="DT57" s="52">
        <f t="shared" si="60"/>
        <v>4162</v>
      </c>
      <c r="DU57" s="52">
        <f t="shared" si="61"/>
        <v>416</v>
      </c>
      <c r="DV57" s="52">
        <f t="shared" si="62"/>
        <v>1678</v>
      </c>
      <c r="DW57" s="52">
        <f t="shared" si="63"/>
        <v>1138</v>
      </c>
      <c r="DX57" s="52">
        <f t="shared" si="64"/>
        <v>930</v>
      </c>
      <c r="DY57" s="76">
        <f t="shared" si="65"/>
        <v>9.9951946179721293E-2</v>
      </c>
      <c r="DZ57" s="76">
        <f t="shared" si="66"/>
        <v>0.40317155213839501</v>
      </c>
      <c r="EA57" s="76">
        <f t="shared" si="67"/>
        <v>0.49687650168188369</v>
      </c>
      <c r="EB57" s="52">
        <v>2601</v>
      </c>
      <c r="EC57" s="51">
        <v>361</v>
      </c>
      <c r="ED57" s="76">
        <f t="shared" si="68"/>
        <v>0.13879277201076509</v>
      </c>
      <c r="EE57" s="52">
        <v>722</v>
      </c>
      <c r="EF57" s="76">
        <f t="shared" si="68"/>
        <v>0.27758554402153018</v>
      </c>
      <c r="EG57" s="52">
        <v>1065</v>
      </c>
      <c r="EH57" s="76">
        <f t="shared" ref="EH57" si="447">EG57/$EB57</f>
        <v>0.40945790080738176</v>
      </c>
      <c r="EI57" s="52">
        <v>1448</v>
      </c>
      <c r="EJ57" s="76">
        <f t="shared" ref="EJ57" si="448">EI57/$EB57</f>
        <v>0.55670895809304111</v>
      </c>
      <c r="EK57" s="52">
        <v>1918</v>
      </c>
      <c r="EL57" s="76">
        <f t="shared" ref="EL57" si="449">EK57/$EB57</f>
        <v>0.73740868896578238</v>
      </c>
      <c r="EM57" s="52">
        <v>2212</v>
      </c>
      <c r="EN57" s="76">
        <f t="shared" ref="EN57" si="450">EM57/$EB57</f>
        <v>0.85044213763936949</v>
      </c>
      <c r="EO57" s="87">
        <v>61985</v>
      </c>
      <c r="EP57" s="87">
        <v>56875</v>
      </c>
      <c r="EQ57" s="87">
        <v>72406</v>
      </c>
      <c r="ER57" s="87">
        <v>74250</v>
      </c>
      <c r="ES57" s="87">
        <v>43032</v>
      </c>
      <c r="ET57" s="52">
        <v>1944</v>
      </c>
      <c r="EU57" s="52">
        <v>194</v>
      </c>
      <c r="EV57" s="76">
        <f t="shared" si="73"/>
        <v>9.9794238683127576E-2</v>
      </c>
      <c r="EW57" s="52">
        <v>2113</v>
      </c>
      <c r="EX57" s="52">
        <v>303</v>
      </c>
      <c r="EY57" s="76">
        <f t="shared" si="74"/>
        <v>0.14339801230477994</v>
      </c>
      <c r="EZ57" s="52">
        <f t="shared" si="75"/>
        <v>4057</v>
      </c>
      <c r="FA57" s="52">
        <f t="shared" si="76"/>
        <v>497</v>
      </c>
      <c r="FB57" s="76">
        <f t="shared" si="77"/>
        <v>0.12250431353216662</v>
      </c>
      <c r="FC57" s="52">
        <v>4057</v>
      </c>
      <c r="FD57" s="52">
        <v>497</v>
      </c>
      <c r="FE57" s="76">
        <f t="shared" si="78"/>
        <v>0.12250431353216662</v>
      </c>
      <c r="FF57" s="52">
        <v>805</v>
      </c>
      <c r="FG57" s="76">
        <f t="shared" si="78"/>
        <v>0.19842247966477694</v>
      </c>
      <c r="FH57" s="52">
        <v>1145</v>
      </c>
      <c r="FI57" s="76">
        <f t="shared" ref="FI57" si="451">FH57/$FC57</f>
        <v>0.28222824747350261</v>
      </c>
      <c r="FJ57" s="52">
        <v>1372</v>
      </c>
      <c r="FK57" s="76">
        <f t="shared" ref="FK57" si="452">FJ57/$FC57</f>
        <v>0.33818092186344589</v>
      </c>
      <c r="FL57" s="52">
        <v>2067</v>
      </c>
      <c r="FM57" s="76">
        <f t="shared" ref="FM57" si="453">FL57/$FC57</f>
        <v>0.50948977076657631</v>
      </c>
      <c r="FN57" s="52">
        <v>413</v>
      </c>
      <c r="FO57" s="76">
        <v>0.33908045977011492</v>
      </c>
      <c r="FP57" s="52">
        <v>3</v>
      </c>
      <c r="FQ57" s="76">
        <v>2.4630541871921183E-3</v>
      </c>
      <c r="FR57" s="52">
        <v>65</v>
      </c>
      <c r="FS57" s="76">
        <v>8.4087968952134537E-2</v>
      </c>
      <c r="FT57" s="51">
        <v>0</v>
      </c>
      <c r="FU57" s="76">
        <v>0</v>
      </c>
      <c r="FV57" s="52">
        <v>311</v>
      </c>
      <c r="FW57" s="76">
        <v>0.26445578231292516</v>
      </c>
      <c r="FX57" s="52">
        <v>5</v>
      </c>
      <c r="FY57" s="76">
        <v>4.2517006802721092E-3</v>
      </c>
      <c r="FZ57" s="52">
        <v>86</v>
      </c>
      <c r="GA57" s="76">
        <v>8.6432160804020094E-2</v>
      </c>
      <c r="GB57" s="52">
        <v>2</v>
      </c>
      <c r="GC57" s="76">
        <v>2.0100502512562816E-3</v>
      </c>
      <c r="GD57" s="52">
        <v>875</v>
      </c>
      <c r="GE57" s="65">
        <v>0.21023546371936569</v>
      </c>
      <c r="GF57" s="52">
        <v>10</v>
      </c>
      <c r="GG57" s="65">
        <v>2.4026910139356081E-3</v>
      </c>
      <c r="GH57" s="52">
        <v>2601</v>
      </c>
      <c r="GI57" s="52">
        <v>523</v>
      </c>
      <c r="GJ57" s="76">
        <f t="shared" si="82"/>
        <v>0.20107650903498656</v>
      </c>
      <c r="GK57" s="52">
        <v>207</v>
      </c>
      <c r="GL57" s="76">
        <f t="shared" si="83"/>
        <v>0.39579349904397704</v>
      </c>
      <c r="GM57" s="52">
        <v>210</v>
      </c>
      <c r="GN57" s="76">
        <f t="shared" si="84"/>
        <v>0.40152963671128106</v>
      </c>
      <c r="GO57" s="52">
        <v>2078</v>
      </c>
      <c r="GP57" s="76">
        <f t="shared" si="85"/>
        <v>0.79892349096501347</v>
      </c>
      <c r="GQ57" s="52">
        <v>1503</v>
      </c>
      <c r="GR57" s="76">
        <f t="shared" si="86"/>
        <v>0.72329162656400381</v>
      </c>
      <c r="GS57" s="52">
        <v>543</v>
      </c>
      <c r="GT57" s="76">
        <f t="shared" si="87"/>
        <v>0.2613089509143407</v>
      </c>
    </row>
    <row r="58" spans="1:202" x14ac:dyDescent="0.25">
      <c r="A58" t="s">
        <v>230</v>
      </c>
      <c r="B58" s="69">
        <v>163817</v>
      </c>
      <c r="C58" s="69">
        <v>39420</v>
      </c>
      <c r="D58" s="69">
        <v>27796</v>
      </c>
      <c r="E58" s="69">
        <v>11247</v>
      </c>
      <c r="F58" s="69">
        <v>3303</v>
      </c>
      <c r="G58" s="71">
        <f t="shared" si="2"/>
        <v>0.24063436639664992</v>
      </c>
      <c r="H58" s="71">
        <f t="shared" si="3"/>
        <v>0.16967713973519233</v>
      </c>
      <c r="I58" s="71">
        <f t="shared" si="4"/>
        <v>6.8655878205558643E-2</v>
      </c>
      <c r="J58" s="71">
        <f t="shared" si="5"/>
        <v>2.0162742572504683E-2</v>
      </c>
      <c r="K58" s="69">
        <v>12380</v>
      </c>
      <c r="L58" s="72">
        <f t="shared" si="6"/>
        <v>0.44538782558641532</v>
      </c>
      <c r="M58" s="69">
        <v>15416</v>
      </c>
      <c r="N58" s="72">
        <f t="shared" si="7"/>
        <v>0.55461217441358468</v>
      </c>
      <c r="O58" s="75">
        <v>40</v>
      </c>
      <c r="P58" s="52">
        <v>66439</v>
      </c>
      <c r="Q58" s="52">
        <v>27554</v>
      </c>
      <c r="R58" s="76">
        <f t="shared" si="8"/>
        <v>0.41472629028131069</v>
      </c>
      <c r="S58" s="52">
        <v>20329</v>
      </c>
      <c r="T58" s="77">
        <f t="shared" si="9"/>
        <v>0.30597992143168923</v>
      </c>
      <c r="U58" s="69">
        <v>12380</v>
      </c>
      <c r="V58" s="52">
        <v>624</v>
      </c>
      <c r="W58" s="76">
        <f t="shared" si="10"/>
        <v>5.0403877221324715E-2</v>
      </c>
      <c r="X58" s="52">
        <v>8335</v>
      </c>
      <c r="Y58" s="78">
        <f t="shared" si="11"/>
        <v>0.67326332794830368</v>
      </c>
      <c r="Z58" s="52">
        <v>274</v>
      </c>
      <c r="AA58" s="76">
        <f t="shared" si="12"/>
        <v>2.2132471728594508E-2</v>
      </c>
      <c r="AB58" s="52">
        <v>1536</v>
      </c>
      <c r="AC58" s="76">
        <f t="shared" si="13"/>
        <v>0.12407108239095314</v>
      </c>
      <c r="AD58" s="52">
        <v>1611</v>
      </c>
      <c r="AE58" s="76">
        <f t="shared" si="14"/>
        <v>0.13012924071082391</v>
      </c>
      <c r="AF58" s="52">
        <v>15416</v>
      </c>
      <c r="AG58" s="52">
        <v>817</v>
      </c>
      <c r="AH58" s="76">
        <f t="shared" si="15"/>
        <v>5.2996886351842243E-2</v>
      </c>
      <c r="AI58" s="52">
        <v>6727</v>
      </c>
      <c r="AJ58" s="76">
        <f t="shared" si="16"/>
        <v>0.43636481577581732</v>
      </c>
      <c r="AK58" s="52">
        <v>439</v>
      </c>
      <c r="AL58" s="76">
        <f t="shared" si="17"/>
        <v>2.8476907109496626E-2</v>
      </c>
      <c r="AM58" s="52">
        <v>4683</v>
      </c>
      <c r="AN58" s="76">
        <f t="shared" si="18"/>
        <v>0.30377529839128181</v>
      </c>
      <c r="AO58" s="52">
        <v>2750</v>
      </c>
      <c r="AP58" s="76">
        <f t="shared" si="19"/>
        <v>0.17838609237156203</v>
      </c>
      <c r="AQ58" s="52">
        <f t="shared" si="20"/>
        <v>27796</v>
      </c>
      <c r="AR58" s="52">
        <f t="shared" si="21"/>
        <v>1441</v>
      </c>
      <c r="AS58" s="76">
        <f t="shared" si="22"/>
        <v>5.1841991653475319E-2</v>
      </c>
      <c r="AT58" s="52">
        <f t="shared" si="23"/>
        <v>15062</v>
      </c>
      <c r="AU58" s="76">
        <f t="shared" si="24"/>
        <v>0.54187652899697802</v>
      </c>
      <c r="AV58" s="52">
        <f t="shared" si="25"/>
        <v>713</v>
      </c>
      <c r="AW58" s="76">
        <f t="shared" si="26"/>
        <v>2.5651172830623112E-2</v>
      </c>
      <c r="AX58" s="52">
        <f t="shared" si="27"/>
        <v>6219</v>
      </c>
      <c r="AY58" s="76">
        <f t="shared" si="28"/>
        <v>0.22373722837818391</v>
      </c>
      <c r="AZ58" s="52">
        <f t="shared" si="29"/>
        <v>4361</v>
      </c>
      <c r="BA58" s="76">
        <f t="shared" si="30"/>
        <v>0.15689307814073966</v>
      </c>
      <c r="BB58" s="61">
        <v>12186</v>
      </c>
      <c r="BC58" s="61">
        <v>4263</v>
      </c>
      <c r="BD58" s="80">
        <f t="shared" si="31"/>
        <v>0.3498276710979813</v>
      </c>
      <c r="BE58" s="61">
        <v>14881</v>
      </c>
      <c r="BF58" s="61">
        <v>4809</v>
      </c>
      <c r="BG58" s="80">
        <f t="shared" si="0"/>
        <v>0.32316376587594919</v>
      </c>
      <c r="BH58" s="81">
        <f t="shared" si="32"/>
        <v>27067</v>
      </c>
      <c r="BI58" s="81">
        <f t="shared" si="33"/>
        <v>9072</v>
      </c>
      <c r="BJ58" s="82">
        <f t="shared" si="34"/>
        <v>0.33516828610485094</v>
      </c>
      <c r="BK58" s="52">
        <v>27796</v>
      </c>
      <c r="BL58" s="52">
        <v>8700</v>
      </c>
      <c r="BM58" s="76">
        <f t="shared" si="35"/>
        <v>0.31299467549287668</v>
      </c>
      <c r="BN58" s="52">
        <v>12380</v>
      </c>
      <c r="BO58" s="52">
        <v>2492</v>
      </c>
      <c r="BP58" s="76">
        <f t="shared" si="36"/>
        <v>0.20129240710823909</v>
      </c>
      <c r="BQ58" s="52">
        <v>15416</v>
      </c>
      <c r="BR58" s="52">
        <v>6208</v>
      </c>
      <c r="BS58" s="76">
        <f t="shared" si="37"/>
        <v>0.40269849507005706</v>
      </c>
      <c r="BT58" s="38">
        <v>164060</v>
      </c>
      <c r="BU58" s="38">
        <v>29460</v>
      </c>
      <c r="BV58" s="84">
        <f t="shared" si="38"/>
        <v>0.17956845056686577</v>
      </c>
      <c r="BW58" s="84">
        <f t="shared" si="39"/>
        <v>1</v>
      </c>
      <c r="BX58" s="38">
        <v>133258</v>
      </c>
      <c r="BY58" s="38">
        <v>27537</v>
      </c>
      <c r="BZ58" s="84">
        <f t="shared" si="40"/>
        <v>0.206644254003512</v>
      </c>
      <c r="CA58" s="84">
        <f t="shared" si="41"/>
        <v>0.93472505091649694</v>
      </c>
      <c r="CB58" s="38">
        <v>7980</v>
      </c>
      <c r="CC58" s="38">
        <v>797</v>
      </c>
      <c r="CD58" s="84">
        <f t="shared" si="42"/>
        <v>9.9874686716791977E-2</v>
      </c>
      <c r="CE58" s="84">
        <f t="shared" si="88"/>
        <v>2.7053632043448746E-2</v>
      </c>
      <c r="CF58" s="38">
        <v>425</v>
      </c>
      <c r="CG58" s="38">
        <v>80</v>
      </c>
      <c r="CH58" s="84">
        <f t="shared" si="43"/>
        <v>0.18823529411764706</v>
      </c>
      <c r="CI58" s="84">
        <f t="shared" si="44"/>
        <v>2.7155465037338763E-3</v>
      </c>
      <c r="CJ58" s="38">
        <v>2110</v>
      </c>
      <c r="CK58" s="38">
        <v>222</v>
      </c>
      <c r="CL58" s="85">
        <f t="shared" si="45"/>
        <v>0.1052132701421801</v>
      </c>
      <c r="CM58" s="84">
        <f t="shared" si="46"/>
        <v>7.5356415478615071E-3</v>
      </c>
      <c r="CN58" s="38">
        <v>68</v>
      </c>
      <c r="CO58" s="38">
        <v>5</v>
      </c>
      <c r="CP58" s="85">
        <f t="shared" si="47"/>
        <v>7.3529411764705885E-2</v>
      </c>
      <c r="CQ58" s="84">
        <f t="shared" si="48"/>
        <v>1.6972165648336727E-4</v>
      </c>
      <c r="CR58" s="29">
        <v>1811</v>
      </c>
      <c r="CS58" s="29">
        <v>9</v>
      </c>
      <c r="CT58" s="30">
        <f t="shared" si="49"/>
        <v>4.9696300386526783E-3</v>
      </c>
      <c r="CU58" s="30">
        <f t="shared" si="50"/>
        <v>3.0549898167006113E-4</v>
      </c>
      <c r="CV58" s="38">
        <v>4122</v>
      </c>
      <c r="CW58" s="38">
        <v>132</v>
      </c>
      <c r="CX58" s="84">
        <f t="shared" si="51"/>
        <v>3.2023289665211063E-2</v>
      </c>
      <c r="CY58" s="84">
        <f t="shared" si="52"/>
        <v>4.4806517311608961E-3</v>
      </c>
      <c r="CZ58" s="38">
        <v>16097</v>
      </c>
      <c r="DA58" s="38">
        <v>687</v>
      </c>
      <c r="DB58" s="84">
        <f t="shared" si="53"/>
        <v>4.2678760017394547E-2</v>
      </c>
      <c r="DC58" s="84">
        <f t="shared" si="89"/>
        <v>2.3319755600814663E-2</v>
      </c>
      <c r="DD58" s="52">
        <v>12380</v>
      </c>
      <c r="DE58" s="52">
        <v>1175</v>
      </c>
      <c r="DF58" s="52">
        <v>5033</v>
      </c>
      <c r="DG58" s="52">
        <v>3314</v>
      </c>
      <c r="DH58" s="52">
        <v>2858</v>
      </c>
      <c r="DI58" s="77">
        <f t="shared" si="54"/>
        <v>9.4911147011308566E-2</v>
      </c>
      <c r="DJ58" s="77">
        <f t="shared" si="55"/>
        <v>0.40654281098546041</v>
      </c>
      <c r="DK58" s="77">
        <f t="shared" si="56"/>
        <v>0.49854604200323099</v>
      </c>
      <c r="DL58" s="52">
        <v>15416</v>
      </c>
      <c r="DM58" s="52">
        <v>1180</v>
      </c>
      <c r="DN58" s="52">
        <v>7066</v>
      </c>
      <c r="DO58" s="52">
        <v>3883</v>
      </c>
      <c r="DP58" s="52">
        <v>3287</v>
      </c>
      <c r="DQ58" s="77">
        <f t="shared" si="57"/>
        <v>7.6543850544888423E-2</v>
      </c>
      <c r="DR58" s="77">
        <f t="shared" si="58"/>
        <v>0.45835495588998443</v>
      </c>
      <c r="DS58" s="77">
        <f t="shared" si="59"/>
        <v>0.46510119356512714</v>
      </c>
      <c r="DT58" s="52">
        <f t="shared" si="60"/>
        <v>27796</v>
      </c>
      <c r="DU58" s="52">
        <f t="shared" si="61"/>
        <v>2355</v>
      </c>
      <c r="DV58" s="52">
        <f t="shared" si="62"/>
        <v>12099</v>
      </c>
      <c r="DW58" s="52">
        <f t="shared" si="63"/>
        <v>7197</v>
      </c>
      <c r="DX58" s="52">
        <f t="shared" si="64"/>
        <v>6145</v>
      </c>
      <c r="DY58" s="76">
        <f t="shared" si="65"/>
        <v>8.4724420779968335E-2</v>
      </c>
      <c r="DZ58" s="76">
        <f t="shared" si="66"/>
        <v>0.43527845733199022</v>
      </c>
      <c r="EA58" s="76">
        <f t="shared" si="67"/>
        <v>0.47999712188804144</v>
      </c>
      <c r="EB58" s="52">
        <v>18289</v>
      </c>
      <c r="EC58" s="51">
        <v>1772</v>
      </c>
      <c r="ED58" s="76">
        <f t="shared" si="68"/>
        <v>9.6888840286511013E-2</v>
      </c>
      <c r="EE58" s="52">
        <v>3742</v>
      </c>
      <c r="EF58" s="76">
        <f t="shared" si="68"/>
        <v>0.20460386024386243</v>
      </c>
      <c r="EG58" s="52">
        <v>6058</v>
      </c>
      <c r="EH58" s="76">
        <f t="shared" ref="EH58" si="454">EG58/$EB58</f>
        <v>0.33123735578763192</v>
      </c>
      <c r="EI58" s="52">
        <v>8699</v>
      </c>
      <c r="EJ58" s="76">
        <f t="shared" ref="EJ58" si="455">EI58/$EB58</f>
        <v>0.47564109574060909</v>
      </c>
      <c r="EK58" s="52">
        <v>12565</v>
      </c>
      <c r="EL58" s="76">
        <f t="shared" ref="EL58" si="456">EK58/$EB58</f>
        <v>0.68702498769752307</v>
      </c>
      <c r="EM58" s="52">
        <v>15358</v>
      </c>
      <c r="EN58" s="76">
        <f t="shared" ref="EN58" si="457">EM58/$EB58</f>
        <v>0.83973973426649895</v>
      </c>
      <c r="EO58" s="87">
        <v>70630</v>
      </c>
      <c r="EP58" s="87">
        <v>53590</v>
      </c>
      <c r="EQ58" s="87">
        <v>78582</v>
      </c>
      <c r="ER58" s="87">
        <v>80662</v>
      </c>
      <c r="ES58" s="87">
        <v>53106</v>
      </c>
      <c r="ET58" s="52">
        <v>12186</v>
      </c>
      <c r="EU58" s="52">
        <v>664</v>
      </c>
      <c r="EV58" s="76">
        <f t="shared" si="73"/>
        <v>5.4488757590677825E-2</v>
      </c>
      <c r="EW58" s="52">
        <v>14881</v>
      </c>
      <c r="EX58" s="52">
        <v>1515</v>
      </c>
      <c r="EY58" s="76">
        <f t="shared" si="74"/>
        <v>0.10180767421544251</v>
      </c>
      <c r="EZ58" s="52">
        <f t="shared" si="75"/>
        <v>27067</v>
      </c>
      <c r="FA58" s="52">
        <f t="shared" si="76"/>
        <v>2179</v>
      </c>
      <c r="FB58" s="76">
        <f t="shared" si="77"/>
        <v>8.0503934680607375E-2</v>
      </c>
      <c r="FC58" s="52">
        <v>27067</v>
      </c>
      <c r="FD58" s="52">
        <v>2179</v>
      </c>
      <c r="FE58" s="76">
        <f t="shared" si="78"/>
        <v>8.0503934680607375E-2</v>
      </c>
      <c r="FF58" s="52">
        <v>3997</v>
      </c>
      <c r="FG58" s="76">
        <f t="shared" si="78"/>
        <v>0.1476705951897144</v>
      </c>
      <c r="FH58" s="52">
        <v>5513</v>
      </c>
      <c r="FI58" s="76">
        <f t="shared" ref="FI58" si="458">FH58/$FC58</f>
        <v>0.20367975763845272</v>
      </c>
      <c r="FJ58" s="52">
        <v>6755</v>
      </c>
      <c r="FK58" s="76">
        <f t="shared" ref="FK58" si="459">FJ58/$FC58</f>
        <v>0.24956589204566446</v>
      </c>
      <c r="FL58" s="52">
        <v>12137</v>
      </c>
      <c r="FM58" s="76">
        <f t="shared" ref="FM58" si="460">FL58/$FC58</f>
        <v>0.44840580781024864</v>
      </c>
      <c r="FN58" s="52">
        <v>2051</v>
      </c>
      <c r="FO58" s="76">
        <v>0.26180750574419198</v>
      </c>
      <c r="FP58" s="52">
        <v>11</v>
      </c>
      <c r="FQ58" s="76">
        <v>1.404135818228236E-3</v>
      </c>
      <c r="FR58" s="52">
        <v>228</v>
      </c>
      <c r="FS58" s="76">
        <v>5.0153981522217332E-2</v>
      </c>
      <c r="FT58" s="51">
        <v>10</v>
      </c>
      <c r="FU58" s="76">
        <v>2.1997360316761989E-3</v>
      </c>
      <c r="FV58" s="52">
        <v>1730</v>
      </c>
      <c r="FW58" s="76">
        <v>0.19850831899024671</v>
      </c>
      <c r="FX58" s="52">
        <v>62</v>
      </c>
      <c r="FY58" s="76">
        <v>7.1141709695926566E-3</v>
      </c>
      <c r="FZ58" s="52">
        <v>264</v>
      </c>
      <c r="GA58" s="76">
        <v>3.9397104909714965E-2</v>
      </c>
      <c r="GB58" s="52">
        <v>47</v>
      </c>
      <c r="GC58" s="76">
        <v>7.0138785255931951E-3</v>
      </c>
      <c r="GD58" s="52">
        <v>4273</v>
      </c>
      <c r="GE58" s="65">
        <v>0.15372715498632897</v>
      </c>
      <c r="GF58" s="52">
        <v>130</v>
      </c>
      <c r="GG58" s="65">
        <v>4.6769319326521799E-3</v>
      </c>
      <c r="GH58" s="52">
        <v>18289</v>
      </c>
      <c r="GI58" s="52">
        <v>3858</v>
      </c>
      <c r="GJ58" s="76">
        <f t="shared" si="82"/>
        <v>0.21094647055607196</v>
      </c>
      <c r="GK58" s="52">
        <v>1557</v>
      </c>
      <c r="GL58" s="76">
        <f t="shared" si="83"/>
        <v>0.40357698289269051</v>
      </c>
      <c r="GM58" s="52">
        <v>1978</v>
      </c>
      <c r="GN58" s="76">
        <f t="shared" si="84"/>
        <v>0.51270088128564018</v>
      </c>
      <c r="GO58" s="52">
        <v>14431</v>
      </c>
      <c r="GP58" s="76">
        <f t="shared" si="85"/>
        <v>0.78905352944392804</v>
      </c>
      <c r="GQ58" s="52">
        <v>11261</v>
      </c>
      <c r="GR58" s="76">
        <f t="shared" si="86"/>
        <v>0.78033400318758228</v>
      </c>
      <c r="GS58" s="52">
        <v>3084</v>
      </c>
      <c r="GT58" s="76">
        <f t="shared" si="87"/>
        <v>0.21370660383895779</v>
      </c>
    </row>
    <row r="59" spans="1:202" x14ac:dyDescent="0.25">
      <c r="A59" t="s">
        <v>231</v>
      </c>
      <c r="B59" s="69">
        <v>14179</v>
      </c>
      <c r="C59" s="69">
        <v>4929</v>
      </c>
      <c r="D59" s="69">
        <v>3561</v>
      </c>
      <c r="E59" s="69">
        <v>1444</v>
      </c>
      <c r="F59" s="69">
        <v>380</v>
      </c>
      <c r="G59" s="71">
        <f t="shared" si="2"/>
        <v>0.34762677198674097</v>
      </c>
      <c r="H59" s="71">
        <f t="shared" si="3"/>
        <v>0.25114606107623949</v>
      </c>
      <c r="I59" s="71">
        <f t="shared" si="4"/>
        <v>0.1018407504055293</v>
      </c>
      <c r="J59" s="71">
        <f t="shared" si="5"/>
        <v>2.680019747513929E-2</v>
      </c>
      <c r="K59" s="69">
        <v>1712</v>
      </c>
      <c r="L59" s="72">
        <f t="shared" si="6"/>
        <v>0.48076383038472337</v>
      </c>
      <c r="M59" s="69">
        <v>1849</v>
      </c>
      <c r="N59" s="72">
        <f t="shared" si="7"/>
        <v>0.51923616961527663</v>
      </c>
      <c r="O59" s="75">
        <v>49</v>
      </c>
      <c r="P59" s="52">
        <v>6190</v>
      </c>
      <c r="Q59" s="52">
        <v>3249</v>
      </c>
      <c r="R59" s="76">
        <f t="shared" si="8"/>
        <v>0.52487883683360259</v>
      </c>
      <c r="S59" s="52">
        <v>2478</v>
      </c>
      <c r="T59" s="77">
        <f t="shared" si="9"/>
        <v>0.40032310177705976</v>
      </c>
      <c r="U59" s="69">
        <v>1712</v>
      </c>
      <c r="V59" s="52">
        <v>73</v>
      </c>
      <c r="W59" s="76">
        <f t="shared" si="10"/>
        <v>4.2640186915887848E-2</v>
      </c>
      <c r="X59" s="52">
        <v>1275</v>
      </c>
      <c r="Y59" s="78">
        <f t="shared" si="11"/>
        <v>0.74474299065420557</v>
      </c>
      <c r="Z59" s="52">
        <v>37</v>
      </c>
      <c r="AA59" s="76">
        <f t="shared" si="12"/>
        <v>2.1612149532710279E-2</v>
      </c>
      <c r="AB59" s="52">
        <v>113</v>
      </c>
      <c r="AC59" s="76">
        <f t="shared" si="13"/>
        <v>6.6004672897196262E-2</v>
      </c>
      <c r="AD59" s="52">
        <v>214</v>
      </c>
      <c r="AE59" s="76">
        <f t="shared" si="14"/>
        <v>0.125</v>
      </c>
      <c r="AF59" s="52">
        <v>1849</v>
      </c>
      <c r="AG59" s="52">
        <v>113</v>
      </c>
      <c r="AH59" s="76">
        <f t="shared" si="15"/>
        <v>6.1114115738236885E-2</v>
      </c>
      <c r="AI59" s="52">
        <v>856</v>
      </c>
      <c r="AJ59" s="76">
        <f t="shared" si="16"/>
        <v>0.4629529475392104</v>
      </c>
      <c r="AK59" s="52">
        <v>24</v>
      </c>
      <c r="AL59" s="76">
        <f t="shared" si="17"/>
        <v>1.2979989183342347E-2</v>
      </c>
      <c r="AM59" s="52">
        <v>641</v>
      </c>
      <c r="AN59" s="76">
        <f t="shared" si="18"/>
        <v>0.3466738777717685</v>
      </c>
      <c r="AO59" s="52">
        <v>215</v>
      </c>
      <c r="AP59" s="76">
        <f t="shared" si="19"/>
        <v>0.11627906976744186</v>
      </c>
      <c r="AQ59" s="52">
        <f t="shared" si="20"/>
        <v>3561</v>
      </c>
      <c r="AR59" s="52">
        <f t="shared" si="21"/>
        <v>186</v>
      </c>
      <c r="AS59" s="76">
        <f t="shared" si="22"/>
        <v>5.2232518955349617E-2</v>
      </c>
      <c r="AT59" s="52">
        <f t="shared" si="23"/>
        <v>2131</v>
      </c>
      <c r="AU59" s="76">
        <f t="shared" si="24"/>
        <v>0.59842740803145189</v>
      </c>
      <c r="AV59" s="52">
        <f t="shared" si="25"/>
        <v>61</v>
      </c>
      <c r="AW59" s="76">
        <f t="shared" si="26"/>
        <v>1.7130019657399607E-2</v>
      </c>
      <c r="AX59" s="52">
        <f t="shared" si="27"/>
        <v>754</v>
      </c>
      <c r="AY59" s="76">
        <f t="shared" si="28"/>
        <v>0.21173827576523449</v>
      </c>
      <c r="AZ59" s="52">
        <f t="shared" si="29"/>
        <v>429</v>
      </c>
      <c r="BA59" s="76">
        <f t="shared" si="30"/>
        <v>0.12047177759056445</v>
      </c>
      <c r="BB59" s="61">
        <v>1686</v>
      </c>
      <c r="BC59" s="61">
        <v>685</v>
      </c>
      <c r="BD59" s="80">
        <f t="shared" si="31"/>
        <v>0.40628706998813763</v>
      </c>
      <c r="BE59" s="61">
        <v>1767</v>
      </c>
      <c r="BF59" s="61">
        <v>542</v>
      </c>
      <c r="BG59" s="80">
        <f t="shared" si="0"/>
        <v>0.30673457838143747</v>
      </c>
      <c r="BH59" s="81">
        <f t="shared" si="32"/>
        <v>3453</v>
      </c>
      <c r="BI59" s="81">
        <f t="shared" si="33"/>
        <v>1227</v>
      </c>
      <c r="BJ59" s="82">
        <f t="shared" si="34"/>
        <v>0.35534317984361424</v>
      </c>
      <c r="BK59" s="52">
        <v>3561</v>
      </c>
      <c r="BL59" s="52">
        <v>919</v>
      </c>
      <c r="BM59" s="76">
        <f t="shared" si="35"/>
        <v>0.2580735748385285</v>
      </c>
      <c r="BN59" s="52">
        <v>1712</v>
      </c>
      <c r="BO59" s="52">
        <v>289</v>
      </c>
      <c r="BP59" s="76">
        <f t="shared" si="36"/>
        <v>0.16880841121495327</v>
      </c>
      <c r="BQ59" s="52">
        <v>1849</v>
      </c>
      <c r="BR59" s="52">
        <v>630</v>
      </c>
      <c r="BS59" s="76">
        <f t="shared" si="37"/>
        <v>0.34072471606273663</v>
      </c>
      <c r="BT59" s="38">
        <v>14186</v>
      </c>
      <c r="BU59" s="38">
        <v>3748</v>
      </c>
      <c r="BV59" s="84">
        <f t="shared" si="38"/>
        <v>0.26420414493162275</v>
      </c>
      <c r="BW59" s="84">
        <f t="shared" si="39"/>
        <v>1</v>
      </c>
      <c r="BX59" s="38">
        <v>13374</v>
      </c>
      <c r="BY59" s="38">
        <v>3659</v>
      </c>
      <c r="BZ59" s="84">
        <f t="shared" si="40"/>
        <v>0.27359054882608047</v>
      </c>
      <c r="CA59" s="84">
        <f t="shared" si="41"/>
        <v>0.97625400213447167</v>
      </c>
      <c r="CB59" s="38">
        <v>134</v>
      </c>
      <c r="CC59" s="38">
        <v>7</v>
      </c>
      <c r="CD59" s="84">
        <f t="shared" si="42"/>
        <v>5.2238805970149252E-2</v>
      </c>
      <c r="CE59" s="84">
        <f t="shared" si="88"/>
        <v>1.8676627534685165E-3</v>
      </c>
      <c r="CF59" s="38">
        <v>90</v>
      </c>
      <c r="CG59" s="38">
        <v>21</v>
      </c>
      <c r="CH59" s="84">
        <f t="shared" si="43"/>
        <v>0.23333333333333334</v>
      </c>
      <c r="CI59" s="84">
        <f t="shared" si="44"/>
        <v>5.6029882604055493E-3</v>
      </c>
      <c r="CJ59" s="38">
        <v>70</v>
      </c>
      <c r="CK59" s="38">
        <v>7</v>
      </c>
      <c r="CL59" s="85">
        <f t="shared" si="45"/>
        <v>0.1</v>
      </c>
      <c r="CM59" s="84">
        <f t="shared" si="46"/>
        <v>1.8676627534685165E-3</v>
      </c>
      <c r="CN59" s="38">
        <v>4</v>
      </c>
      <c r="CO59" s="38">
        <v>0</v>
      </c>
      <c r="CP59" s="85">
        <f t="shared" si="47"/>
        <v>0</v>
      </c>
      <c r="CQ59" s="84">
        <f t="shared" si="48"/>
        <v>0</v>
      </c>
      <c r="CR59" s="29">
        <v>46</v>
      </c>
      <c r="CS59" s="29">
        <v>3</v>
      </c>
      <c r="CT59" s="30">
        <f t="shared" si="49"/>
        <v>6.5217391304347824E-2</v>
      </c>
      <c r="CU59" s="30">
        <f t="shared" si="50"/>
        <v>8.0042689434364994E-4</v>
      </c>
      <c r="CV59" s="38">
        <v>185</v>
      </c>
      <c r="CW59" s="38">
        <v>24</v>
      </c>
      <c r="CX59" s="84">
        <f t="shared" si="51"/>
        <v>0.12972972972972974</v>
      </c>
      <c r="CY59" s="84">
        <f t="shared" si="52"/>
        <v>6.4034151547491995E-3</v>
      </c>
      <c r="CZ59" s="38">
        <v>329</v>
      </c>
      <c r="DA59" s="38">
        <v>30</v>
      </c>
      <c r="DB59" s="84">
        <f t="shared" si="53"/>
        <v>9.1185410334346503E-2</v>
      </c>
      <c r="DC59" s="84">
        <f t="shared" si="89"/>
        <v>8.0042689434364992E-3</v>
      </c>
      <c r="DD59" s="52">
        <v>1712</v>
      </c>
      <c r="DE59" s="52">
        <v>156</v>
      </c>
      <c r="DF59" s="52">
        <v>776</v>
      </c>
      <c r="DG59" s="52">
        <v>461</v>
      </c>
      <c r="DH59" s="52">
        <v>319</v>
      </c>
      <c r="DI59" s="77">
        <f t="shared" si="54"/>
        <v>9.11214953271028E-2</v>
      </c>
      <c r="DJ59" s="77">
        <f t="shared" si="55"/>
        <v>0.45327102803738317</v>
      </c>
      <c r="DK59" s="77">
        <f t="shared" si="56"/>
        <v>0.45560747663551404</v>
      </c>
      <c r="DL59" s="52">
        <v>1849</v>
      </c>
      <c r="DM59" s="52">
        <v>156</v>
      </c>
      <c r="DN59" s="52">
        <v>975</v>
      </c>
      <c r="DO59" s="52">
        <v>451</v>
      </c>
      <c r="DP59" s="52">
        <v>267</v>
      </c>
      <c r="DQ59" s="77">
        <f t="shared" si="57"/>
        <v>8.4369929691725257E-2</v>
      </c>
      <c r="DR59" s="77">
        <f t="shared" si="58"/>
        <v>0.52731206057328284</v>
      </c>
      <c r="DS59" s="77">
        <f t="shared" si="59"/>
        <v>0.38831800973499186</v>
      </c>
      <c r="DT59" s="52">
        <f t="shared" si="60"/>
        <v>3561</v>
      </c>
      <c r="DU59" s="52">
        <f t="shared" si="61"/>
        <v>312</v>
      </c>
      <c r="DV59" s="52">
        <f t="shared" si="62"/>
        <v>1751</v>
      </c>
      <c r="DW59" s="52">
        <f t="shared" si="63"/>
        <v>912</v>
      </c>
      <c r="DX59" s="52">
        <f t="shared" si="64"/>
        <v>586</v>
      </c>
      <c r="DY59" s="76">
        <f t="shared" si="65"/>
        <v>8.7615838247683236E-2</v>
      </c>
      <c r="DZ59" s="76">
        <f t="shared" si="66"/>
        <v>0.49171581016568378</v>
      </c>
      <c r="EA59" s="76">
        <f t="shared" si="67"/>
        <v>0.42066835158663296</v>
      </c>
      <c r="EB59" s="52">
        <v>2323</v>
      </c>
      <c r="EC59" s="51">
        <v>182</v>
      </c>
      <c r="ED59" s="76">
        <f t="shared" si="68"/>
        <v>7.8346965131295743E-2</v>
      </c>
      <c r="EE59" s="52">
        <v>519</v>
      </c>
      <c r="EF59" s="76">
        <f t="shared" si="68"/>
        <v>0.22341799397331039</v>
      </c>
      <c r="EG59" s="52">
        <v>866</v>
      </c>
      <c r="EH59" s="76">
        <f t="shared" ref="EH59" si="461">EG59/$EB59</f>
        <v>0.37279380111924237</v>
      </c>
      <c r="EI59" s="52">
        <v>1183</v>
      </c>
      <c r="EJ59" s="76">
        <f t="shared" ref="EJ59" si="462">EI59/$EB59</f>
        <v>0.50925527335342224</v>
      </c>
      <c r="EK59" s="52">
        <v>1749</v>
      </c>
      <c r="EL59" s="76">
        <f t="shared" ref="EL59" si="463">EK59/$EB59</f>
        <v>0.75290572535514422</v>
      </c>
      <c r="EM59" s="52">
        <v>2010</v>
      </c>
      <c r="EN59" s="76">
        <f t="shared" ref="EN59" si="464">EM59/$EB59</f>
        <v>0.86526043908738703</v>
      </c>
      <c r="EO59" s="87">
        <v>57473</v>
      </c>
      <c r="EP59" s="87">
        <v>39375</v>
      </c>
      <c r="EQ59" s="87">
        <v>77790</v>
      </c>
      <c r="ER59" s="87">
        <v>62697</v>
      </c>
      <c r="ES59" s="87">
        <v>49119</v>
      </c>
      <c r="ET59" s="52">
        <v>1686</v>
      </c>
      <c r="EU59" s="52">
        <v>106</v>
      </c>
      <c r="EV59" s="76">
        <f t="shared" si="73"/>
        <v>6.2870699881376044E-2</v>
      </c>
      <c r="EW59" s="52">
        <v>1767</v>
      </c>
      <c r="EX59" s="52">
        <v>158</v>
      </c>
      <c r="EY59" s="76">
        <f t="shared" si="74"/>
        <v>8.9417091114883981E-2</v>
      </c>
      <c r="EZ59" s="52">
        <f t="shared" si="75"/>
        <v>3453</v>
      </c>
      <c r="FA59" s="52">
        <f t="shared" si="76"/>
        <v>264</v>
      </c>
      <c r="FB59" s="76">
        <f t="shared" si="77"/>
        <v>7.6455256298870553E-2</v>
      </c>
      <c r="FC59" s="52">
        <v>3453</v>
      </c>
      <c r="FD59" s="52">
        <v>264</v>
      </c>
      <c r="FE59" s="76">
        <f t="shared" si="78"/>
        <v>7.6455256298870553E-2</v>
      </c>
      <c r="FF59" s="52">
        <v>594</v>
      </c>
      <c r="FG59" s="76">
        <f t="shared" si="78"/>
        <v>0.17202432667245873</v>
      </c>
      <c r="FH59" s="52">
        <v>954</v>
      </c>
      <c r="FI59" s="76">
        <f t="shared" ref="FI59" si="465">FH59/$FC59</f>
        <v>0.27628149435273675</v>
      </c>
      <c r="FJ59" s="52">
        <v>1098</v>
      </c>
      <c r="FK59" s="76">
        <f t="shared" ref="FK59" si="466">FJ59/$FC59</f>
        <v>0.31798436142484798</v>
      </c>
      <c r="FL59" s="52">
        <v>1848</v>
      </c>
      <c r="FM59" s="76">
        <f t="shared" ref="FM59" si="467">FL59/$FC59</f>
        <v>0.5351867940920938</v>
      </c>
      <c r="FN59" s="52">
        <v>238</v>
      </c>
      <c r="FO59" s="76">
        <v>0.21834862385321102</v>
      </c>
      <c r="FP59" s="52">
        <v>1</v>
      </c>
      <c r="FQ59" s="76">
        <v>9.1743119266055051E-4</v>
      </c>
      <c r="FR59" s="52">
        <v>85</v>
      </c>
      <c r="FS59" s="76">
        <v>0.13665594855305466</v>
      </c>
      <c r="FT59" s="51">
        <v>0</v>
      </c>
      <c r="FU59" s="76">
        <v>0</v>
      </c>
      <c r="FV59" s="52">
        <v>184</v>
      </c>
      <c r="FW59" s="76">
        <v>0.17916260954235638</v>
      </c>
      <c r="FX59" s="52">
        <v>11</v>
      </c>
      <c r="FY59" s="76">
        <v>1.0710808179162609E-2</v>
      </c>
      <c r="FZ59" s="52">
        <v>35</v>
      </c>
      <c r="GA59" s="76">
        <v>4.2579075425790751E-2</v>
      </c>
      <c r="GB59" s="52">
        <v>0</v>
      </c>
      <c r="GC59" s="76">
        <v>0</v>
      </c>
      <c r="GD59" s="52">
        <v>542</v>
      </c>
      <c r="GE59" s="65">
        <v>0.15220443695591127</v>
      </c>
      <c r="GF59" s="52">
        <v>12</v>
      </c>
      <c r="GG59" s="65">
        <v>3.3698399326032012E-3</v>
      </c>
      <c r="GH59" s="52">
        <v>2323</v>
      </c>
      <c r="GI59" s="52">
        <v>391</v>
      </c>
      <c r="GJ59" s="76">
        <f t="shared" si="82"/>
        <v>0.16831683168316833</v>
      </c>
      <c r="GK59" s="52">
        <v>142</v>
      </c>
      <c r="GL59" s="76">
        <f t="shared" si="83"/>
        <v>0.3631713554987212</v>
      </c>
      <c r="GM59" s="52">
        <v>127</v>
      </c>
      <c r="GN59" s="76">
        <f t="shared" si="84"/>
        <v>0.32480818414322249</v>
      </c>
      <c r="GO59" s="52">
        <v>1932</v>
      </c>
      <c r="GP59" s="76">
        <f t="shared" si="85"/>
        <v>0.83168316831683164</v>
      </c>
      <c r="GQ59" s="52">
        <v>1529</v>
      </c>
      <c r="GR59" s="76">
        <f t="shared" si="86"/>
        <v>0.79140786749482406</v>
      </c>
      <c r="GS59" s="52">
        <v>398</v>
      </c>
      <c r="GT59" s="76">
        <f t="shared" si="87"/>
        <v>0.20600414078674947</v>
      </c>
    </row>
    <row r="60" spans="1:202" x14ac:dyDescent="0.25">
      <c r="A60" t="s">
        <v>232</v>
      </c>
      <c r="B60" s="69">
        <v>93752</v>
      </c>
      <c r="C60" s="69">
        <v>19975</v>
      </c>
      <c r="D60" s="69">
        <v>13982</v>
      </c>
      <c r="E60" s="69">
        <v>5256</v>
      </c>
      <c r="F60" s="69">
        <v>1602</v>
      </c>
      <c r="G60" s="71">
        <f t="shared" si="2"/>
        <v>0.21306212134141139</v>
      </c>
      <c r="H60" s="71">
        <f t="shared" si="3"/>
        <v>0.14913815171942998</v>
      </c>
      <c r="I60" s="71">
        <f t="shared" si="4"/>
        <v>5.6062803993514806E-2</v>
      </c>
      <c r="J60" s="71">
        <f t="shared" si="5"/>
        <v>1.7087635463776774E-2</v>
      </c>
      <c r="K60" s="69">
        <v>6631</v>
      </c>
      <c r="L60" s="72">
        <f t="shared" si="6"/>
        <v>0.4742526104992133</v>
      </c>
      <c r="M60" s="69">
        <v>7351</v>
      </c>
      <c r="N60" s="72">
        <f t="shared" si="7"/>
        <v>0.5257473895007867</v>
      </c>
      <c r="O60" s="75">
        <v>39.700000000000003</v>
      </c>
      <c r="P60" s="52">
        <v>36004</v>
      </c>
      <c r="Q60" s="52">
        <v>13243</v>
      </c>
      <c r="R60" s="76">
        <f t="shared" si="8"/>
        <v>0.36782024219531162</v>
      </c>
      <c r="S60" s="52">
        <v>9448</v>
      </c>
      <c r="T60" s="77">
        <f t="shared" si="9"/>
        <v>0.26241528719031221</v>
      </c>
      <c r="U60" s="69">
        <v>6631</v>
      </c>
      <c r="V60" s="52">
        <v>183</v>
      </c>
      <c r="W60" s="76">
        <f t="shared" si="10"/>
        <v>2.7597647413663096E-2</v>
      </c>
      <c r="X60" s="52">
        <v>5106</v>
      </c>
      <c r="Y60" s="78">
        <f t="shared" si="11"/>
        <v>0.77001960488614085</v>
      </c>
      <c r="Z60" s="52">
        <v>257</v>
      </c>
      <c r="AA60" s="76">
        <f t="shared" si="12"/>
        <v>3.8757351832302819E-2</v>
      </c>
      <c r="AB60" s="52">
        <v>566</v>
      </c>
      <c r="AC60" s="76">
        <f t="shared" si="13"/>
        <v>8.5356658120947074E-2</v>
      </c>
      <c r="AD60" s="52">
        <v>519</v>
      </c>
      <c r="AE60" s="76">
        <f t="shared" si="14"/>
        <v>7.8268737746946163E-2</v>
      </c>
      <c r="AF60" s="52">
        <v>7351</v>
      </c>
      <c r="AG60" s="52">
        <v>287</v>
      </c>
      <c r="AH60" s="76">
        <f t="shared" si="15"/>
        <v>3.9042307169092641E-2</v>
      </c>
      <c r="AI60" s="52">
        <v>3683</v>
      </c>
      <c r="AJ60" s="76">
        <f t="shared" si="16"/>
        <v>0.50102026935110866</v>
      </c>
      <c r="AK60" s="52">
        <v>308</v>
      </c>
      <c r="AL60" s="76">
        <f t="shared" si="17"/>
        <v>4.1899061352196981E-2</v>
      </c>
      <c r="AM60" s="52">
        <v>2140</v>
      </c>
      <c r="AN60" s="76">
        <f t="shared" si="18"/>
        <v>0.29111685484968031</v>
      </c>
      <c r="AO60" s="52">
        <v>933</v>
      </c>
      <c r="AP60" s="76">
        <f t="shared" si="19"/>
        <v>0.12692150727792137</v>
      </c>
      <c r="AQ60" s="52">
        <f t="shared" si="20"/>
        <v>13982</v>
      </c>
      <c r="AR60" s="52">
        <f t="shared" si="21"/>
        <v>470</v>
      </c>
      <c r="AS60" s="76">
        <f t="shared" si="22"/>
        <v>3.361464740380489E-2</v>
      </c>
      <c r="AT60" s="52">
        <f t="shared" si="23"/>
        <v>8789</v>
      </c>
      <c r="AU60" s="76">
        <f t="shared" si="24"/>
        <v>0.62859390645115143</v>
      </c>
      <c r="AV60" s="52">
        <f t="shared" si="25"/>
        <v>565</v>
      </c>
      <c r="AW60" s="76">
        <f t="shared" si="26"/>
        <v>4.0409097410956947E-2</v>
      </c>
      <c r="AX60" s="52">
        <f t="shared" si="27"/>
        <v>2706</v>
      </c>
      <c r="AY60" s="76">
        <f t="shared" si="28"/>
        <v>0.19353454441424689</v>
      </c>
      <c r="AZ60" s="52">
        <f t="shared" si="29"/>
        <v>1452</v>
      </c>
      <c r="BA60" s="76">
        <f t="shared" si="30"/>
        <v>0.1038478043198398</v>
      </c>
      <c r="BB60" s="61">
        <v>6427</v>
      </c>
      <c r="BC60" s="61">
        <v>2084</v>
      </c>
      <c r="BD60" s="80">
        <f t="shared" si="31"/>
        <v>0.32425704060992688</v>
      </c>
      <c r="BE60" s="61">
        <v>7123</v>
      </c>
      <c r="BF60" s="61">
        <v>1649</v>
      </c>
      <c r="BG60" s="80">
        <f t="shared" si="0"/>
        <v>0.23150357995226731</v>
      </c>
      <c r="BH60" s="81">
        <f t="shared" si="32"/>
        <v>13550</v>
      </c>
      <c r="BI60" s="81">
        <f t="shared" si="33"/>
        <v>3733</v>
      </c>
      <c r="BJ60" s="82">
        <f t="shared" si="34"/>
        <v>0.27549815498154984</v>
      </c>
      <c r="BK60" s="52">
        <v>13982</v>
      </c>
      <c r="BL60" s="52">
        <v>3227</v>
      </c>
      <c r="BM60" s="76">
        <f t="shared" si="35"/>
        <v>0.23079673866399655</v>
      </c>
      <c r="BN60" s="52">
        <v>6631</v>
      </c>
      <c r="BO60" s="52">
        <v>775</v>
      </c>
      <c r="BP60" s="76">
        <f t="shared" si="36"/>
        <v>0.11687528276278088</v>
      </c>
      <c r="BQ60" s="52">
        <v>7351</v>
      </c>
      <c r="BR60" s="52">
        <v>2452</v>
      </c>
      <c r="BS60" s="76">
        <f t="shared" si="37"/>
        <v>0.33356005985580195</v>
      </c>
      <c r="BT60" s="38">
        <v>96017</v>
      </c>
      <c r="BU60" s="38">
        <v>15510</v>
      </c>
      <c r="BV60" s="84">
        <f t="shared" si="38"/>
        <v>0.16153389503942009</v>
      </c>
      <c r="BW60" s="84">
        <f t="shared" si="39"/>
        <v>1</v>
      </c>
      <c r="BX60" s="38">
        <v>89519</v>
      </c>
      <c r="BY60" s="38">
        <v>15147</v>
      </c>
      <c r="BZ60" s="84">
        <f t="shared" si="40"/>
        <v>0.1692043029971291</v>
      </c>
      <c r="CA60" s="84">
        <f t="shared" si="41"/>
        <v>0.97659574468085109</v>
      </c>
      <c r="CB60" s="38">
        <v>706</v>
      </c>
      <c r="CC60" s="38">
        <v>58</v>
      </c>
      <c r="CD60" s="84">
        <f t="shared" si="42"/>
        <v>8.2152974504249299E-2</v>
      </c>
      <c r="CE60" s="84">
        <f t="shared" si="88"/>
        <v>3.7395228884590588E-3</v>
      </c>
      <c r="CF60" s="38">
        <v>324</v>
      </c>
      <c r="CG60" s="38">
        <v>52</v>
      </c>
      <c r="CH60" s="84">
        <f t="shared" si="43"/>
        <v>0.16049382716049382</v>
      </c>
      <c r="CI60" s="84">
        <f t="shared" si="44"/>
        <v>3.3526756931012251E-3</v>
      </c>
      <c r="CJ60" s="38">
        <v>1152</v>
      </c>
      <c r="CK60" s="38">
        <v>77</v>
      </c>
      <c r="CL60" s="85">
        <f t="shared" si="45"/>
        <v>6.6840277777777776E-2</v>
      </c>
      <c r="CM60" s="84">
        <f t="shared" si="46"/>
        <v>4.9645390070921988E-3</v>
      </c>
      <c r="CN60" s="38">
        <v>28</v>
      </c>
      <c r="CO60" s="38">
        <v>9</v>
      </c>
      <c r="CP60" s="85">
        <f t="shared" si="47"/>
        <v>0.32142857142857145</v>
      </c>
      <c r="CQ60" s="84">
        <f t="shared" si="48"/>
        <v>5.8027079303675044E-4</v>
      </c>
      <c r="CR60" s="29">
        <v>133</v>
      </c>
      <c r="CS60" s="29">
        <v>0</v>
      </c>
      <c r="CT60" s="30">
        <f t="shared" si="49"/>
        <v>0</v>
      </c>
      <c r="CU60" s="30">
        <f t="shared" si="50"/>
        <v>0</v>
      </c>
      <c r="CV60" s="38">
        <v>1639</v>
      </c>
      <c r="CW60" s="38">
        <v>45</v>
      </c>
      <c r="CX60" s="84">
        <f t="shared" si="51"/>
        <v>2.7455765710799267E-2</v>
      </c>
      <c r="CY60" s="84">
        <f t="shared" si="52"/>
        <v>2.9013539651837525E-3</v>
      </c>
      <c r="CZ60" s="38">
        <v>2649</v>
      </c>
      <c r="DA60" s="38">
        <v>122</v>
      </c>
      <c r="DB60" s="84">
        <f t="shared" si="53"/>
        <v>4.6055115137787844E-2</v>
      </c>
      <c r="DC60" s="84">
        <f t="shared" si="89"/>
        <v>7.8658929722759518E-3</v>
      </c>
      <c r="DD60" s="52">
        <v>6631</v>
      </c>
      <c r="DE60" s="52">
        <v>409</v>
      </c>
      <c r="DF60" s="52">
        <v>1996</v>
      </c>
      <c r="DG60" s="52">
        <v>1879</v>
      </c>
      <c r="DH60" s="52">
        <v>2347</v>
      </c>
      <c r="DI60" s="77">
        <f t="shared" si="54"/>
        <v>6.1679987935454685E-2</v>
      </c>
      <c r="DJ60" s="77">
        <f t="shared" si="55"/>
        <v>0.30101040567033632</v>
      </c>
      <c r="DK60" s="77">
        <f t="shared" si="56"/>
        <v>0.63730960639420897</v>
      </c>
      <c r="DL60" s="52">
        <v>7351</v>
      </c>
      <c r="DM60" s="52">
        <v>289</v>
      </c>
      <c r="DN60" s="52">
        <v>3108</v>
      </c>
      <c r="DO60" s="52">
        <v>1976</v>
      </c>
      <c r="DP60" s="52">
        <v>1978</v>
      </c>
      <c r="DQ60" s="77">
        <f t="shared" si="57"/>
        <v>3.9314378996054958E-2</v>
      </c>
      <c r="DR60" s="77">
        <f t="shared" si="58"/>
        <v>0.42279961909944225</v>
      </c>
      <c r="DS60" s="77">
        <f t="shared" si="59"/>
        <v>0.53788600190450275</v>
      </c>
      <c r="DT60" s="52">
        <f t="shared" si="60"/>
        <v>13982</v>
      </c>
      <c r="DU60" s="52">
        <f t="shared" si="61"/>
        <v>698</v>
      </c>
      <c r="DV60" s="52">
        <f t="shared" si="62"/>
        <v>5104</v>
      </c>
      <c r="DW60" s="52">
        <f t="shared" si="63"/>
        <v>3855</v>
      </c>
      <c r="DX60" s="52">
        <f t="shared" si="64"/>
        <v>4325</v>
      </c>
      <c r="DY60" s="76">
        <f t="shared" si="65"/>
        <v>4.9921327420969816E-2</v>
      </c>
      <c r="DZ60" s="76">
        <f t="shared" si="66"/>
        <v>0.36504076670004293</v>
      </c>
      <c r="EA60" s="76">
        <f t="shared" si="67"/>
        <v>0.5850379058789873</v>
      </c>
      <c r="EB60" s="52">
        <v>8401</v>
      </c>
      <c r="EC60" s="51">
        <v>554</v>
      </c>
      <c r="ED60" s="76">
        <f t="shared" si="68"/>
        <v>6.5944530413046071E-2</v>
      </c>
      <c r="EE60" s="52">
        <v>1397</v>
      </c>
      <c r="EF60" s="76">
        <f t="shared" si="68"/>
        <v>0.16628972741340317</v>
      </c>
      <c r="EG60" s="52">
        <v>2263</v>
      </c>
      <c r="EH60" s="76">
        <f t="shared" ref="EH60" si="468">EG60/$EB60</f>
        <v>0.26937269372693728</v>
      </c>
      <c r="EI60" s="52">
        <v>3297</v>
      </c>
      <c r="EJ60" s="76">
        <f t="shared" ref="EJ60" si="469">EI60/$EB60</f>
        <v>0.39245327937150337</v>
      </c>
      <c r="EK60" s="52">
        <v>5099</v>
      </c>
      <c r="EL60" s="76">
        <f t="shared" ref="EL60" si="470">EK60/$EB60</f>
        <v>0.60695155338650164</v>
      </c>
      <c r="EM60" s="52">
        <v>6168</v>
      </c>
      <c r="EN60" s="76">
        <f t="shared" ref="EN60" si="471">EM60/$EB60</f>
        <v>0.73419830972503275</v>
      </c>
      <c r="EO60" s="87">
        <v>97950</v>
      </c>
      <c r="EP60" s="87">
        <v>47248</v>
      </c>
      <c r="EQ60" s="87">
        <v>111305</v>
      </c>
      <c r="ER60" s="87">
        <v>113022</v>
      </c>
      <c r="ES60" s="87">
        <v>62408</v>
      </c>
      <c r="ET60" s="52">
        <v>6427</v>
      </c>
      <c r="EU60" s="52">
        <v>311</v>
      </c>
      <c r="EV60" s="76">
        <f t="shared" si="73"/>
        <v>4.8389606348218456E-2</v>
      </c>
      <c r="EW60" s="52">
        <v>7123</v>
      </c>
      <c r="EX60" s="52">
        <v>498</v>
      </c>
      <c r="EY60" s="76">
        <f t="shared" si="74"/>
        <v>6.9914361926154717E-2</v>
      </c>
      <c r="EZ60" s="52">
        <f t="shared" si="75"/>
        <v>13550</v>
      </c>
      <c r="FA60" s="52">
        <f t="shared" si="76"/>
        <v>809</v>
      </c>
      <c r="FB60" s="76">
        <f t="shared" si="77"/>
        <v>5.9704797047970479E-2</v>
      </c>
      <c r="FC60" s="52">
        <v>13550</v>
      </c>
      <c r="FD60" s="52">
        <v>809</v>
      </c>
      <c r="FE60" s="76">
        <f t="shared" si="78"/>
        <v>5.9704797047970479E-2</v>
      </c>
      <c r="FF60" s="52">
        <v>1717</v>
      </c>
      <c r="FG60" s="76">
        <f t="shared" si="78"/>
        <v>0.12671586715867159</v>
      </c>
      <c r="FH60" s="52">
        <v>2459</v>
      </c>
      <c r="FI60" s="76">
        <f t="shared" ref="FI60" si="472">FH60/$FC60</f>
        <v>0.1814760147601476</v>
      </c>
      <c r="FJ60" s="52">
        <v>2713</v>
      </c>
      <c r="FK60" s="76">
        <f t="shared" ref="FK60" si="473">FJ60/$FC60</f>
        <v>0.20022140221402215</v>
      </c>
      <c r="FL60" s="52">
        <v>4501</v>
      </c>
      <c r="FM60" s="76">
        <f t="shared" ref="FM60" si="474">FL60/$FC60</f>
        <v>0.33217712177121772</v>
      </c>
      <c r="FN60" s="52">
        <v>1148</v>
      </c>
      <c r="FO60" s="76">
        <v>0.26276035706111239</v>
      </c>
      <c r="FP60" s="52">
        <v>11</v>
      </c>
      <c r="FQ60" s="76">
        <v>2.5177386129549098E-3</v>
      </c>
      <c r="FR60" s="52">
        <v>108</v>
      </c>
      <c r="FS60" s="76">
        <v>4.7745358090185673E-2</v>
      </c>
      <c r="FT60" s="51">
        <v>0</v>
      </c>
      <c r="FU60" s="76">
        <v>0</v>
      </c>
      <c r="FV60" s="52">
        <v>739</v>
      </c>
      <c r="FW60" s="76">
        <v>0.16961211843011245</v>
      </c>
      <c r="FX60" s="52">
        <v>13</v>
      </c>
      <c r="FY60" s="76">
        <v>2.983704383750287E-3</v>
      </c>
      <c r="FZ60" s="52">
        <v>192</v>
      </c>
      <c r="GA60" s="76">
        <v>6.4128256513026047E-2</v>
      </c>
      <c r="GB60" s="52">
        <v>0</v>
      </c>
      <c r="GC60" s="76">
        <v>0</v>
      </c>
      <c r="GD60" s="52">
        <v>2187</v>
      </c>
      <c r="GE60" s="65">
        <v>0.15641539121727935</v>
      </c>
      <c r="GF60" s="52">
        <v>24</v>
      </c>
      <c r="GG60" s="65">
        <v>1.7164926333857818E-3</v>
      </c>
      <c r="GH60" s="52">
        <v>8401</v>
      </c>
      <c r="GI60" s="52">
        <v>1756</v>
      </c>
      <c r="GJ60" s="76">
        <f t="shared" si="82"/>
        <v>0.20902273538864422</v>
      </c>
      <c r="GK60" s="52">
        <v>737</v>
      </c>
      <c r="GL60" s="76">
        <f t="shared" si="83"/>
        <v>0.41970387243735763</v>
      </c>
      <c r="GM60" s="52">
        <v>888</v>
      </c>
      <c r="GN60" s="76">
        <f t="shared" si="84"/>
        <v>0.50569476082004561</v>
      </c>
      <c r="GO60" s="52">
        <v>6645</v>
      </c>
      <c r="GP60" s="76">
        <f t="shared" si="85"/>
        <v>0.79097726461135576</v>
      </c>
      <c r="GQ60" s="52">
        <v>4916</v>
      </c>
      <c r="GR60" s="76">
        <f t="shared" si="86"/>
        <v>0.73980436418359674</v>
      </c>
      <c r="GS60" s="52">
        <v>1713</v>
      </c>
      <c r="GT60" s="76">
        <f t="shared" si="87"/>
        <v>0.25778781038374715</v>
      </c>
    </row>
    <row r="61" spans="1:202" x14ac:dyDescent="0.25">
      <c r="A61" t="s">
        <v>233</v>
      </c>
      <c r="B61" s="69">
        <v>65664</v>
      </c>
      <c r="C61" s="69">
        <v>17106</v>
      </c>
      <c r="D61" s="69">
        <v>12505</v>
      </c>
      <c r="E61" s="69">
        <v>5122</v>
      </c>
      <c r="F61" s="69">
        <v>1651</v>
      </c>
      <c r="G61" s="71">
        <f t="shared" si="2"/>
        <v>0.26050804093567254</v>
      </c>
      <c r="H61" s="71">
        <f t="shared" si="3"/>
        <v>0.19043920565302144</v>
      </c>
      <c r="I61" s="71">
        <f t="shared" si="4"/>
        <v>7.8003167641325533E-2</v>
      </c>
      <c r="J61" s="71">
        <f t="shared" si="5"/>
        <v>2.5143153021442495E-2</v>
      </c>
      <c r="K61" s="69">
        <v>5731</v>
      </c>
      <c r="L61" s="72">
        <f t="shared" si="6"/>
        <v>0.45829668132746904</v>
      </c>
      <c r="M61" s="69">
        <v>6774</v>
      </c>
      <c r="N61" s="72">
        <f t="shared" si="7"/>
        <v>0.54170331867253096</v>
      </c>
      <c r="O61" s="75">
        <v>41.1</v>
      </c>
      <c r="P61" s="52">
        <v>27313</v>
      </c>
      <c r="Q61" s="52">
        <v>11598</v>
      </c>
      <c r="R61" s="76">
        <f t="shared" si="8"/>
        <v>0.42463295866437228</v>
      </c>
      <c r="S61" s="52">
        <v>8812</v>
      </c>
      <c r="T61" s="77">
        <f t="shared" si="9"/>
        <v>0.32263024933182</v>
      </c>
      <c r="U61" s="69">
        <v>5731</v>
      </c>
      <c r="V61" s="52">
        <v>341</v>
      </c>
      <c r="W61" s="76">
        <f t="shared" si="10"/>
        <v>5.9500959692898273E-2</v>
      </c>
      <c r="X61" s="52">
        <v>3983</v>
      </c>
      <c r="Y61" s="78">
        <f t="shared" si="11"/>
        <v>0.69499214796719599</v>
      </c>
      <c r="Z61" s="52">
        <v>98</v>
      </c>
      <c r="AA61" s="76">
        <f t="shared" si="12"/>
        <v>1.7099982551038215E-2</v>
      </c>
      <c r="AB61" s="52">
        <v>566</v>
      </c>
      <c r="AC61" s="76">
        <f t="shared" si="13"/>
        <v>9.8761123713139068E-2</v>
      </c>
      <c r="AD61" s="52">
        <v>743</v>
      </c>
      <c r="AE61" s="76">
        <f t="shared" si="14"/>
        <v>0.12964578607572849</v>
      </c>
      <c r="AF61" s="52">
        <v>6774</v>
      </c>
      <c r="AG61" s="52">
        <v>231</v>
      </c>
      <c r="AH61" s="76">
        <f t="shared" si="15"/>
        <v>3.4100974313551816E-2</v>
      </c>
      <c r="AI61" s="52">
        <v>3252</v>
      </c>
      <c r="AJ61" s="76">
        <f t="shared" si="16"/>
        <v>0.48007085916740477</v>
      </c>
      <c r="AK61" s="52">
        <v>236</v>
      </c>
      <c r="AL61" s="76">
        <f t="shared" si="17"/>
        <v>3.4839090640684973E-2</v>
      </c>
      <c r="AM61" s="52">
        <v>2158</v>
      </c>
      <c r="AN61" s="76">
        <f t="shared" si="18"/>
        <v>0.31857100679067019</v>
      </c>
      <c r="AO61" s="52">
        <v>897</v>
      </c>
      <c r="AP61" s="76">
        <f t="shared" si="19"/>
        <v>0.13241806908768822</v>
      </c>
      <c r="AQ61" s="52">
        <f t="shared" si="20"/>
        <v>12505</v>
      </c>
      <c r="AR61" s="52">
        <f t="shared" si="21"/>
        <v>572</v>
      </c>
      <c r="AS61" s="76">
        <f t="shared" si="22"/>
        <v>4.5741703318672534E-2</v>
      </c>
      <c r="AT61" s="52">
        <f t="shared" si="23"/>
        <v>7235</v>
      </c>
      <c r="AU61" s="76">
        <f t="shared" si="24"/>
        <v>0.57856857257097161</v>
      </c>
      <c r="AV61" s="52">
        <f t="shared" si="25"/>
        <v>334</v>
      </c>
      <c r="AW61" s="76">
        <f t="shared" si="26"/>
        <v>2.6709316273490605E-2</v>
      </c>
      <c r="AX61" s="52">
        <f t="shared" si="27"/>
        <v>2724</v>
      </c>
      <c r="AY61" s="76">
        <f t="shared" si="28"/>
        <v>0.2178328668532587</v>
      </c>
      <c r="AZ61" s="52">
        <f t="shared" si="29"/>
        <v>1640</v>
      </c>
      <c r="BA61" s="76">
        <f t="shared" si="30"/>
        <v>0.13114754098360656</v>
      </c>
      <c r="BB61" s="61">
        <v>5612</v>
      </c>
      <c r="BC61" s="61">
        <v>2052</v>
      </c>
      <c r="BD61" s="80">
        <f t="shared" si="31"/>
        <v>0.36564504632929434</v>
      </c>
      <c r="BE61" s="61">
        <v>6521</v>
      </c>
      <c r="BF61" s="61">
        <v>1915</v>
      </c>
      <c r="BG61" s="80">
        <f t="shared" si="0"/>
        <v>0.29366661554976231</v>
      </c>
      <c r="BH61" s="81">
        <f t="shared" si="32"/>
        <v>12133</v>
      </c>
      <c r="BI61" s="81">
        <f t="shared" si="33"/>
        <v>3967</v>
      </c>
      <c r="BJ61" s="82">
        <f t="shared" si="34"/>
        <v>0.32695953185527077</v>
      </c>
      <c r="BK61" s="52">
        <v>12505</v>
      </c>
      <c r="BL61" s="52">
        <v>3246</v>
      </c>
      <c r="BM61" s="76">
        <f t="shared" si="35"/>
        <v>0.25957616953218715</v>
      </c>
      <c r="BN61" s="52">
        <v>5731</v>
      </c>
      <c r="BO61" s="52">
        <v>1095</v>
      </c>
      <c r="BP61" s="76">
        <f t="shared" si="36"/>
        <v>0.19106613156517188</v>
      </c>
      <c r="BQ61" s="52">
        <v>6774</v>
      </c>
      <c r="BR61" s="52">
        <v>2151</v>
      </c>
      <c r="BS61" s="76">
        <f t="shared" si="37"/>
        <v>0.3175376439326838</v>
      </c>
      <c r="BT61" s="38">
        <v>65777</v>
      </c>
      <c r="BU61" s="38">
        <v>13297</v>
      </c>
      <c r="BV61" s="84">
        <f t="shared" si="38"/>
        <v>0.20215272815725863</v>
      </c>
      <c r="BW61" s="84">
        <f t="shared" si="39"/>
        <v>1</v>
      </c>
      <c r="BX61" s="38">
        <v>58987</v>
      </c>
      <c r="BY61" s="38">
        <v>12933</v>
      </c>
      <c r="BZ61" s="84">
        <f t="shared" si="40"/>
        <v>0.21925169952701443</v>
      </c>
      <c r="CA61" s="84">
        <f t="shared" si="41"/>
        <v>0.97262540422651722</v>
      </c>
      <c r="CB61" s="38">
        <v>779</v>
      </c>
      <c r="CC61" s="38">
        <v>39</v>
      </c>
      <c r="CD61" s="84">
        <f t="shared" si="42"/>
        <v>5.0064184852374842E-2</v>
      </c>
      <c r="CE61" s="84">
        <f t="shared" si="88"/>
        <v>2.932992404301722E-3</v>
      </c>
      <c r="CF61" s="38">
        <v>721</v>
      </c>
      <c r="CG61" s="38">
        <v>76</v>
      </c>
      <c r="CH61" s="84">
        <f t="shared" si="43"/>
        <v>0.10540915395284327</v>
      </c>
      <c r="CI61" s="84">
        <f t="shared" si="44"/>
        <v>5.7155749417161766E-3</v>
      </c>
      <c r="CJ61" s="38">
        <v>437</v>
      </c>
      <c r="CK61" s="38">
        <v>43</v>
      </c>
      <c r="CL61" s="85">
        <f t="shared" si="45"/>
        <v>9.8398169336384442E-2</v>
      </c>
      <c r="CM61" s="84">
        <f t="shared" si="46"/>
        <v>3.2338121380762579E-3</v>
      </c>
      <c r="CN61" s="38">
        <v>23</v>
      </c>
      <c r="CO61" s="38">
        <v>0</v>
      </c>
      <c r="CP61" s="85">
        <f t="shared" si="47"/>
        <v>0</v>
      </c>
      <c r="CQ61" s="84">
        <f t="shared" si="48"/>
        <v>0</v>
      </c>
      <c r="CR61" s="29">
        <v>946</v>
      </c>
      <c r="CS61" s="29">
        <v>12</v>
      </c>
      <c r="CT61" s="30">
        <f t="shared" si="49"/>
        <v>1.2684989429175475E-2</v>
      </c>
      <c r="CU61" s="30">
        <f t="shared" si="50"/>
        <v>9.0245920132360686E-4</v>
      </c>
      <c r="CV61" s="38">
        <v>781</v>
      </c>
      <c r="CW61" s="38">
        <v>59</v>
      </c>
      <c r="CX61" s="84">
        <f t="shared" si="51"/>
        <v>7.5544174135723438E-2</v>
      </c>
      <c r="CY61" s="84">
        <f t="shared" si="52"/>
        <v>4.4370910731744003E-3</v>
      </c>
      <c r="CZ61" s="38">
        <v>4049</v>
      </c>
      <c r="DA61" s="38">
        <v>147</v>
      </c>
      <c r="DB61" s="84">
        <f t="shared" si="53"/>
        <v>3.6305260558162508E-2</v>
      </c>
      <c r="DC61" s="84">
        <f t="shared" si="89"/>
        <v>1.1055125216214184E-2</v>
      </c>
      <c r="DD61" s="52">
        <v>5731</v>
      </c>
      <c r="DE61" s="52">
        <v>499</v>
      </c>
      <c r="DF61" s="52">
        <v>2261</v>
      </c>
      <c r="DG61" s="52">
        <v>1548</v>
      </c>
      <c r="DH61" s="52">
        <v>1423</v>
      </c>
      <c r="DI61" s="77">
        <f t="shared" si="54"/>
        <v>8.7070319316000691E-2</v>
      </c>
      <c r="DJ61" s="77">
        <f t="shared" si="55"/>
        <v>0.39452102599895306</v>
      </c>
      <c r="DK61" s="77">
        <f t="shared" si="56"/>
        <v>0.51840865468504627</v>
      </c>
      <c r="DL61" s="52">
        <v>6774</v>
      </c>
      <c r="DM61" s="52">
        <v>574</v>
      </c>
      <c r="DN61" s="52">
        <v>3068</v>
      </c>
      <c r="DO61" s="52">
        <v>1752</v>
      </c>
      <c r="DP61" s="52">
        <v>1380</v>
      </c>
      <c r="DQ61" s="77">
        <f t="shared" si="57"/>
        <v>8.4735754354886325E-2</v>
      </c>
      <c r="DR61" s="77">
        <f t="shared" si="58"/>
        <v>0.45290817832890462</v>
      </c>
      <c r="DS61" s="77">
        <f t="shared" si="59"/>
        <v>0.46235606731620904</v>
      </c>
      <c r="DT61" s="52">
        <f t="shared" si="60"/>
        <v>12505</v>
      </c>
      <c r="DU61" s="52">
        <f t="shared" si="61"/>
        <v>1073</v>
      </c>
      <c r="DV61" s="52">
        <f t="shared" si="62"/>
        <v>5329</v>
      </c>
      <c r="DW61" s="52">
        <f t="shared" si="63"/>
        <v>3300</v>
      </c>
      <c r="DX61" s="52">
        <f t="shared" si="64"/>
        <v>2803</v>
      </c>
      <c r="DY61" s="76">
        <f t="shared" si="65"/>
        <v>8.580567772890843E-2</v>
      </c>
      <c r="DZ61" s="76">
        <f t="shared" si="66"/>
        <v>0.42614954018392642</v>
      </c>
      <c r="EA61" s="76">
        <f t="shared" si="67"/>
        <v>0.48804478208716512</v>
      </c>
      <c r="EB61" s="52">
        <v>8033</v>
      </c>
      <c r="EC61" s="51">
        <v>530</v>
      </c>
      <c r="ED61" s="76">
        <f t="shared" si="68"/>
        <v>6.5977841404207649E-2</v>
      </c>
      <c r="EE61" s="52">
        <v>1591</v>
      </c>
      <c r="EF61" s="76">
        <f t="shared" si="68"/>
        <v>0.19805801070583842</v>
      </c>
      <c r="EG61" s="52">
        <v>2576</v>
      </c>
      <c r="EH61" s="76">
        <f t="shared" ref="EH61" si="475">EG61/$EB61</f>
        <v>0.32067720652309223</v>
      </c>
      <c r="EI61" s="52">
        <v>3648</v>
      </c>
      <c r="EJ61" s="76">
        <f t="shared" ref="EJ61" si="476">EI61/$EB61</f>
        <v>0.45412672725009334</v>
      </c>
      <c r="EK61" s="52">
        <v>5299</v>
      </c>
      <c r="EL61" s="76">
        <f t="shared" ref="EL61" si="477">EK61/$EB61</f>
        <v>0.65965392754886099</v>
      </c>
      <c r="EM61" s="52">
        <v>6549</v>
      </c>
      <c r="EN61" s="76">
        <f t="shared" ref="EN61" si="478">EM61/$EB61</f>
        <v>0.81526204406821856</v>
      </c>
      <c r="EO61" s="87">
        <v>72930</v>
      </c>
      <c r="EP61" s="87">
        <v>36250</v>
      </c>
      <c r="EQ61" s="87">
        <v>79410</v>
      </c>
      <c r="ER61" s="87">
        <v>89926</v>
      </c>
      <c r="ES61" s="87">
        <v>55183</v>
      </c>
      <c r="ET61" s="52">
        <v>5612</v>
      </c>
      <c r="EU61" s="52">
        <v>241</v>
      </c>
      <c r="EV61" s="76">
        <f t="shared" si="73"/>
        <v>4.2943692088382036E-2</v>
      </c>
      <c r="EW61" s="52">
        <v>6521</v>
      </c>
      <c r="EX61" s="52">
        <v>453</v>
      </c>
      <c r="EY61" s="76">
        <f t="shared" si="74"/>
        <v>6.9467873025609569E-2</v>
      </c>
      <c r="EZ61" s="52">
        <f t="shared" si="75"/>
        <v>12133</v>
      </c>
      <c r="FA61" s="52">
        <f t="shared" si="76"/>
        <v>694</v>
      </c>
      <c r="FB61" s="76">
        <f t="shared" si="77"/>
        <v>5.7199373609165084E-2</v>
      </c>
      <c r="FC61" s="52">
        <v>12133</v>
      </c>
      <c r="FD61" s="52">
        <v>694</v>
      </c>
      <c r="FE61" s="76">
        <f t="shared" si="78"/>
        <v>5.7199373609165084E-2</v>
      </c>
      <c r="FF61" s="52">
        <v>1755</v>
      </c>
      <c r="FG61" s="76">
        <f t="shared" si="78"/>
        <v>0.14464683095689443</v>
      </c>
      <c r="FH61" s="52">
        <v>2652</v>
      </c>
      <c r="FI61" s="76">
        <f t="shared" ref="FI61" si="479">FH61/$FC61</f>
        <v>0.2185774334459738</v>
      </c>
      <c r="FJ61" s="52">
        <v>3062</v>
      </c>
      <c r="FK61" s="76">
        <f t="shared" ref="FK61" si="480">FJ61/$FC61</f>
        <v>0.25236957059259868</v>
      </c>
      <c r="FL61" s="52">
        <v>5026</v>
      </c>
      <c r="FM61" s="76">
        <f t="shared" ref="FM61" si="481">FL61/$FC61</f>
        <v>0.41424214950960192</v>
      </c>
      <c r="FN61" s="52">
        <v>1181</v>
      </c>
      <c r="FO61" s="76">
        <v>0.32787340366463075</v>
      </c>
      <c r="FP61" s="52">
        <v>21</v>
      </c>
      <c r="FQ61" s="76">
        <v>5.830094392004442E-3</v>
      </c>
      <c r="FR61" s="52">
        <v>231</v>
      </c>
      <c r="FS61" s="76">
        <v>0.10850164396430249</v>
      </c>
      <c r="FT61" s="51">
        <v>0</v>
      </c>
      <c r="FU61" s="76">
        <v>0</v>
      </c>
      <c r="FV61" s="52">
        <v>1020</v>
      </c>
      <c r="FW61" s="76">
        <v>0.26976990214229041</v>
      </c>
      <c r="FX61" s="52">
        <v>9</v>
      </c>
      <c r="FY61" s="76">
        <v>2.3803226659613857E-3</v>
      </c>
      <c r="FZ61" s="52">
        <v>138</v>
      </c>
      <c r="GA61" s="76">
        <v>4.6107584363514871E-2</v>
      </c>
      <c r="GB61" s="52">
        <v>0</v>
      </c>
      <c r="GC61" s="76">
        <v>0</v>
      </c>
      <c r="GD61" s="52">
        <v>2570</v>
      </c>
      <c r="GE61" s="65">
        <v>0.20551779288284686</v>
      </c>
      <c r="GF61" s="52">
        <v>30</v>
      </c>
      <c r="GG61" s="65">
        <v>2.3990403838464614E-3</v>
      </c>
      <c r="GH61" s="52">
        <v>8033</v>
      </c>
      <c r="GI61" s="52">
        <v>1481</v>
      </c>
      <c r="GJ61" s="76">
        <f t="shared" si="82"/>
        <v>0.18436449645213496</v>
      </c>
      <c r="GK61" s="52">
        <v>563</v>
      </c>
      <c r="GL61" s="76">
        <f t="shared" si="83"/>
        <v>0.38014854827819039</v>
      </c>
      <c r="GM61" s="52">
        <v>794</v>
      </c>
      <c r="GN61" s="76">
        <f t="shared" si="84"/>
        <v>0.5361242403781229</v>
      </c>
      <c r="GO61" s="52">
        <v>6552</v>
      </c>
      <c r="GP61" s="76">
        <f t="shared" si="85"/>
        <v>0.81563550354786507</v>
      </c>
      <c r="GQ61" s="52">
        <v>5064</v>
      </c>
      <c r="GR61" s="76">
        <f t="shared" si="86"/>
        <v>0.77289377289377292</v>
      </c>
      <c r="GS61" s="52">
        <v>1455</v>
      </c>
      <c r="GT61" s="76">
        <f t="shared" si="87"/>
        <v>0.22206959706959706</v>
      </c>
    </row>
    <row r="62" spans="1:202" x14ac:dyDescent="0.25">
      <c r="A62" t="s">
        <v>234</v>
      </c>
      <c r="B62" s="69">
        <v>18057</v>
      </c>
      <c r="C62" s="69">
        <v>6740</v>
      </c>
      <c r="D62" s="69">
        <v>4870</v>
      </c>
      <c r="E62" s="69">
        <v>1849</v>
      </c>
      <c r="F62" s="69">
        <v>425</v>
      </c>
      <c r="G62" s="71">
        <f t="shared" si="2"/>
        <v>0.37326244669657199</v>
      </c>
      <c r="H62" s="71">
        <f t="shared" si="3"/>
        <v>0.26970150080301269</v>
      </c>
      <c r="I62" s="71">
        <f t="shared" si="4"/>
        <v>0.10239796200919311</v>
      </c>
      <c r="J62" s="71">
        <f t="shared" si="5"/>
        <v>2.3536578612172565E-2</v>
      </c>
      <c r="K62" s="69">
        <v>2442</v>
      </c>
      <c r="L62" s="72">
        <f t="shared" si="6"/>
        <v>0.50143737166324431</v>
      </c>
      <c r="M62" s="69">
        <v>2428</v>
      </c>
      <c r="N62" s="72">
        <f t="shared" si="7"/>
        <v>0.49856262833675563</v>
      </c>
      <c r="O62" s="75">
        <v>51.4</v>
      </c>
      <c r="P62" s="52">
        <v>8210</v>
      </c>
      <c r="Q62" s="52">
        <v>4655</v>
      </c>
      <c r="R62" s="76">
        <f t="shared" si="8"/>
        <v>0.56699147381242387</v>
      </c>
      <c r="S62" s="52">
        <v>3574</v>
      </c>
      <c r="T62" s="77">
        <f t="shared" si="9"/>
        <v>0.43532277710109624</v>
      </c>
      <c r="U62" s="69">
        <v>2442</v>
      </c>
      <c r="V62" s="52">
        <v>195</v>
      </c>
      <c r="W62" s="76">
        <f t="shared" si="10"/>
        <v>7.9852579852579847E-2</v>
      </c>
      <c r="X62" s="52">
        <v>1581</v>
      </c>
      <c r="Y62" s="78">
        <f t="shared" si="11"/>
        <v>0.64742014742014742</v>
      </c>
      <c r="Z62" s="52">
        <v>82</v>
      </c>
      <c r="AA62" s="76">
        <f t="shared" si="12"/>
        <v>3.3579033579033579E-2</v>
      </c>
      <c r="AB62" s="52">
        <v>237</v>
      </c>
      <c r="AC62" s="76">
        <f t="shared" si="13"/>
        <v>9.7051597051597049E-2</v>
      </c>
      <c r="AD62" s="52">
        <v>347</v>
      </c>
      <c r="AE62" s="76">
        <f t="shared" si="14"/>
        <v>0.14209664209664211</v>
      </c>
      <c r="AF62" s="52">
        <v>2428</v>
      </c>
      <c r="AG62" s="52">
        <v>134</v>
      </c>
      <c r="AH62" s="76">
        <f t="shared" si="15"/>
        <v>5.5189456342668863E-2</v>
      </c>
      <c r="AI62" s="52">
        <v>1179</v>
      </c>
      <c r="AJ62" s="76">
        <f t="shared" si="16"/>
        <v>0.48558484349258652</v>
      </c>
      <c r="AK62" s="52">
        <v>101</v>
      </c>
      <c r="AL62" s="76">
        <f t="shared" si="17"/>
        <v>4.1598023064250408E-2</v>
      </c>
      <c r="AM62" s="52">
        <v>706</v>
      </c>
      <c r="AN62" s="76">
        <f t="shared" si="18"/>
        <v>0.29077429983525538</v>
      </c>
      <c r="AO62" s="52">
        <v>308</v>
      </c>
      <c r="AP62" s="76">
        <f t="shared" si="19"/>
        <v>0.12685337726523888</v>
      </c>
      <c r="AQ62" s="52">
        <f t="shared" si="20"/>
        <v>4870</v>
      </c>
      <c r="AR62" s="52">
        <f t="shared" si="21"/>
        <v>329</v>
      </c>
      <c r="AS62" s="76">
        <f t="shared" si="22"/>
        <v>6.7556468172484604E-2</v>
      </c>
      <c r="AT62" s="52">
        <f t="shared" si="23"/>
        <v>2760</v>
      </c>
      <c r="AU62" s="76">
        <f t="shared" si="24"/>
        <v>0.56673511293634493</v>
      </c>
      <c r="AV62" s="52">
        <f t="shared" si="25"/>
        <v>183</v>
      </c>
      <c r="AW62" s="76">
        <f t="shared" si="26"/>
        <v>3.7577002053388091E-2</v>
      </c>
      <c r="AX62" s="52">
        <f t="shared" si="27"/>
        <v>943</v>
      </c>
      <c r="AY62" s="76">
        <f t="shared" si="28"/>
        <v>0.19363449691991785</v>
      </c>
      <c r="AZ62" s="52">
        <f t="shared" si="29"/>
        <v>655</v>
      </c>
      <c r="BA62" s="76">
        <f t="shared" si="30"/>
        <v>0.13449691991786447</v>
      </c>
      <c r="BB62" s="61">
        <v>2414</v>
      </c>
      <c r="BC62" s="61">
        <v>657</v>
      </c>
      <c r="BD62" s="80">
        <f t="shared" si="31"/>
        <v>0.27216238608119303</v>
      </c>
      <c r="BE62" s="61">
        <v>2340</v>
      </c>
      <c r="BF62" s="61">
        <v>653</v>
      </c>
      <c r="BG62" s="80">
        <f t="shared" si="0"/>
        <v>0.27905982905982907</v>
      </c>
      <c r="BH62" s="81">
        <f t="shared" si="32"/>
        <v>4754</v>
      </c>
      <c r="BI62" s="81">
        <f t="shared" si="33"/>
        <v>1310</v>
      </c>
      <c r="BJ62" s="82">
        <f t="shared" si="34"/>
        <v>0.27555742532604122</v>
      </c>
      <c r="BK62" s="52">
        <v>4870</v>
      </c>
      <c r="BL62" s="52">
        <v>1485</v>
      </c>
      <c r="BM62" s="76">
        <f t="shared" si="35"/>
        <v>0.30492813141683778</v>
      </c>
      <c r="BN62" s="52">
        <v>2442</v>
      </c>
      <c r="BO62" s="52">
        <v>646</v>
      </c>
      <c r="BP62" s="76">
        <f t="shared" si="36"/>
        <v>0.26453726453726456</v>
      </c>
      <c r="BQ62" s="52">
        <v>2428</v>
      </c>
      <c r="BR62" s="52">
        <v>839</v>
      </c>
      <c r="BS62" s="76">
        <f t="shared" si="37"/>
        <v>0.34555189456342666</v>
      </c>
      <c r="BT62" s="38">
        <v>18559</v>
      </c>
      <c r="BU62" s="38">
        <v>5225</v>
      </c>
      <c r="BV62" s="84">
        <f t="shared" si="38"/>
        <v>0.28153456543994826</v>
      </c>
      <c r="BW62" s="84">
        <f t="shared" si="39"/>
        <v>1</v>
      </c>
      <c r="BX62" s="38">
        <v>14461</v>
      </c>
      <c r="BY62" s="38">
        <v>4698</v>
      </c>
      <c r="BZ62" s="84">
        <f t="shared" si="40"/>
        <v>0.32487379849249703</v>
      </c>
      <c r="CA62" s="84">
        <f t="shared" si="41"/>
        <v>0.89913875598086124</v>
      </c>
      <c r="CB62" s="38">
        <v>70</v>
      </c>
      <c r="CC62" s="38">
        <v>5</v>
      </c>
      <c r="CD62" s="84">
        <f t="shared" si="42"/>
        <v>7.1428571428571425E-2</v>
      </c>
      <c r="CE62" s="84">
        <f t="shared" si="88"/>
        <v>9.5693779904306223E-4</v>
      </c>
      <c r="CF62" s="38">
        <v>2887</v>
      </c>
      <c r="CG62" s="38">
        <v>368</v>
      </c>
      <c r="CH62" s="84">
        <f t="shared" si="43"/>
        <v>0.12746795981988224</v>
      </c>
      <c r="CI62" s="84">
        <f t="shared" si="44"/>
        <v>7.0430622009569371E-2</v>
      </c>
      <c r="CJ62" s="38">
        <v>87</v>
      </c>
      <c r="CK62" s="38">
        <v>14</v>
      </c>
      <c r="CL62" s="85">
        <f t="shared" si="45"/>
        <v>0.16091954022988506</v>
      </c>
      <c r="CM62" s="84">
        <f t="shared" si="46"/>
        <v>2.679425837320574E-3</v>
      </c>
      <c r="CN62" s="38">
        <v>1</v>
      </c>
      <c r="CO62" s="38">
        <v>0</v>
      </c>
      <c r="CP62" s="85">
        <v>0</v>
      </c>
      <c r="CQ62" s="84">
        <f t="shared" si="48"/>
        <v>0</v>
      </c>
      <c r="CR62" s="29">
        <v>100</v>
      </c>
      <c r="CS62" s="29">
        <v>0</v>
      </c>
      <c r="CT62" s="30">
        <f t="shared" si="49"/>
        <v>0</v>
      </c>
      <c r="CU62" s="30">
        <f t="shared" si="50"/>
        <v>0</v>
      </c>
      <c r="CV62" s="38">
        <v>512</v>
      </c>
      <c r="CW62" s="38">
        <v>102</v>
      </c>
      <c r="CX62" s="84">
        <f t="shared" si="51"/>
        <v>0.19921875</v>
      </c>
      <c r="CY62" s="84">
        <f t="shared" si="52"/>
        <v>1.9521531100478468E-2</v>
      </c>
      <c r="CZ62" s="38">
        <v>541</v>
      </c>
      <c r="DA62" s="38">
        <v>38</v>
      </c>
      <c r="DB62" s="84">
        <f t="shared" si="53"/>
        <v>7.0240295748613679E-2</v>
      </c>
      <c r="DC62" s="84">
        <f t="shared" si="89"/>
        <v>7.2727272727272727E-3</v>
      </c>
      <c r="DD62" s="52">
        <v>2442</v>
      </c>
      <c r="DE62" s="52">
        <v>165</v>
      </c>
      <c r="DF62" s="52">
        <v>803</v>
      </c>
      <c r="DG62" s="52">
        <v>731</v>
      </c>
      <c r="DH62" s="52">
        <v>743</v>
      </c>
      <c r="DI62" s="77">
        <f t="shared" si="54"/>
        <v>6.7567567567567571E-2</v>
      </c>
      <c r="DJ62" s="77">
        <f t="shared" si="55"/>
        <v>0.32882882882882886</v>
      </c>
      <c r="DK62" s="77">
        <f t="shared" si="56"/>
        <v>0.60360360360360366</v>
      </c>
      <c r="DL62" s="52">
        <v>2428</v>
      </c>
      <c r="DM62" s="52">
        <v>176</v>
      </c>
      <c r="DN62" s="52">
        <v>987</v>
      </c>
      <c r="DO62" s="52">
        <v>631</v>
      </c>
      <c r="DP62" s="52">
        <v>634</v>
      </c>
      <c r="DQ62" s="77">
        <f t="shared" si="57"/>
        <v>7.248764415156507E-2</v>
      </c>
      <c r="DR62" s="77">
        <f t="shared" si="58"/>
        <v>0.40650741350906094</v>
      </c>
      <c r="DS62" s="77">
        <f t="shared" si="59"/>
        <v>0.521004942339374</v>
      </c>
      <c r="DT62" s="52">
        <f t="shared" si="60"/>
        <v>4870</v>
      </c>
      <c r="DU62" s="52">
        <f t="shared" si="61"/>
        <v>341</v>
      </c>
      <c r="DV62" s="52">
        <f t="shared" si="62"/>
        <v>1790</v>
      </c>
      <c r="DW62" s="52">
        <f t="shared" si="63"/>
        <v>1362</v>
      </c>
      <c r="DX62" s="52">
        <f t="shared" si="64"/>
        <v>1377</v>
      </c>
      <c r="DY62" s="76">
        <f t="shared" si="65"/>
        <v>7.0020533880903485E-2</v>
      </c>
      <c r="DZ62" s="76">
        <f t="shared" si="66"/>
        <v>0.36755646817248461</v>
      </c>
      <c r="EA62" s="76">
        <f t="shared" si="67"/>
        <v>0.56242299794661188</v>
      </c>
      <c r="EB62" s="52">
        <v>3278</v>
      </c>
      <c r="EC62" s="51">
        <v>333</v>
      </c>
      <c r="ED62" s="76">
        <f t="shared" si="68"/>
        <v>0.1015863331299573</v>
      </c>
      <c r="EE62" s="52">
        <v>693</v>
      </c>
      <c r="EF62" s="76">
        <f t="shared" si="68"/>
        <v>0.21140939597315436</v>
      </c>
      <c r="EG62" s="52">
        <v>1034</v>
      </c>
      <c r="EH62" s="76">
        <f t="shared" ref="EH62" si="482">EG62/$EB62</f>
        <v>0.31543624161073824</v>
      </c>
      <c r="EI62" s="52">
        <v>1595</v>
      </c>
      <c r="EJ62" s="76">
        <f t="shared" ref="EJ62" si="483">EI62/$EB62</f>
        <v>0.48657718120805371</v>
      </c>
      <c r="EK62" s="52">
        <v>2280</v>
      </c>
      <c r="EL62" s="76">
        <f t="shared" ref="EL62" si="484">EK62/$EB62</f>
        <v>0.69554606467358149</v>
      </c>
      <c r="EM62" s="52">
        <v>2678</v>
      </c>
      <c r="EN62" s="76">
        <f t="shared" ref="EN62" si="485">EM62/$EB62</f>
        <v>0.81696156192800484</v>
      </c>
      <c r="EO62" s="87">
        <v>57519</v>
      </c>
      <c r="EP62" s="87" t="s">
        <v>330</v>
      </c>
      <c r="EQ62" s="87">
        <v>67344</v>
      </c>
      <c r="ER62" s="87">
        <v>75462</v>
      </c>
      <c r="ES62" s="87">
        <v>51341</v>
      </c>
      <c r="ET62" s="52">
        <v>2414</v>
      </c>
      <c r="EU62" s="52">
        <v>134</v>
      </c>
      <c r="EV62" s="76">
        <f t="shared" si="73"/>
        <v>5.5509527754763879E-2</v>
      </c>
      <c r="EW62" s="52">
        <v>2340</v>
      </c>
      <c r="EX62" s="52">
        <v>249</v>
      </c>
      <c r="EY62" s="76">
        <f t="shared" si="74"/>
        <v>0.10641025641025641</v>
      </c>
      <c r="EZ62" s="52">
        <f t="shared" si="75"/>
        <v>4754</v>
      </c>
      <c r="FA62" s="52">
        <f t="shared" si="76"/>
        <v>383</v>
      </c>
      <c r="FB62" s="76">
        <f t="shared" si="77"/>
        <v>8.0563735801430378E-2</v>
      </c>
      <c r="FC62" s="52">
        <v>4754</v>
      </c>
      <c r="FD62" s="52">
        <v>383</v>
      </c>
      <c r="FE62" s="76">
        <f t="shared" si="78"/>
        <v>8.0563735801430378E-2</v>
      </c>
      <c r="FF62" s="52">
        <v>864</v>
      </c>
      <c r="FG62" s="76">
        <f t="shared" si="78"/>
        <v>0.1817416912074043</v>
      </c>
      <c r="FH62" s="52">
        <v>1140</v>
      </c>
      <c r="FI62" s="76">
        <f t="shared" ref="FI62" si="486">FH62/$FC62</f>
        <v>0.23979806478754734</v>
      </c>
      <c r="FJ62" s="52">
        <v>1308</v>
      </c>
      <c r="FK62" s="76">
        <f t="shared" ref="FK62" si="487">FJ62/$FC62</f>
        <v>0.27513672696676483</v>
      </c>
      <c r="FL62" s="52">
        <v>2345</v>
      </c>
      <c r="FM62" s="76">
        <f t="shared" ref="FM62" si="488">FL62/$FC62</f>
        <v>0.49326882625157764</v>
      </c>
      <c r="FN62" s="52">
        <v>356</v>
      </c>
      <c r="FO62" s="76">
        <v>0.22762148337595908</v>
      </c>
      <c r="FP62" s="52">
        <v>9</v>
      </c>
      <c r="FQ62" s="76">
        <v>5.7544757033248083E-3</v>
      </c>
      <c r="FR62" s="52">
        <v>81</v>
      </c>
      <c r="FS62" s="76">
        <v>9.2255125284738046E-2</v>
      </c>
      <c r="FT62" s="51">
        <v>0</v>
      </c>
      <c r="FU62" s="76">
        <v>0</v>
      </c>
      <c r="FV62" s="52">
        <v>400</v>
      </c>
      <c r="FW62" s="76">
        <v>0.27453671928620454</v>
      </c>
      <c r="FX62" s="52">
        <v>1</v>
      </c>
      <c r="FY62" s="76">
        <v>6.863417982155113E-4</v>
      </c>
      <c r="FZ62" s="52">
        <v>86</v>
      </c>
      <c r="GA62" s="76">
        <v>8.8568486096807411E-2</v>
      </c>
      <c r="GB62" s="52">
        <v>0</v>
      </c>
      <c r="GC62" s="76">
        <v>0</v>
      </c>
      <c r="GD62" s="52">
        <v>923</v>
      </c>
      <c r="GE62" s="65">
        <v>0.18952772073921972</v>
      </c>
      <c r="GF62" s="52">
        <v>10</v>
      </c>
      <c r="GG62" s="65">
        <v>2.0533880903490761E-3</v>
      </c>
      <c r="GH62" s="52">
        <v>3278</v>
      </c>
      <c r="GI62" s="52">
        <v>589</v>
      </c>
      <c r="GJ62" s="76">
        <f t="shared" si="82"/>
        <v>0.17968273337400853</v>
      </c>
      <c r="GK62" s="52">
        <v>239</v>
      </c>
      <c r="GL62" s="76">
        <f t="shared" si="83"/>
        <v>0.40577249575551783</v>
      </c>
      <c r="GM62" s="52">
        <v>162</v>
      </c>
      <c r="GN62" s="76">
        <f t="shared" si="84"/>
        <v>0.27504244482173174</v>
      </c>
      <c r="GO62" s="52">
        <v>2689</v>
      </c>
      <c r="GP62" s="76">
        <f t="shared" si="85"/>
        <v>0.82031726662599147</v>
      </c>
      <c r="GQ62" s="52">
        <v>2102</v>
      </c>
      <c r="GR62" s="76">
        <f t="shared" si="86"/>
        <v>0.78170323540349573</v>
      </c>
      <c r="GS62" s="52">
        <v>578</v>
      </c>
      <c r="GT62" s="76">
        <f t="shared" si="87"/>
        <v>0.21494979546299739</v>
      </c>
    </row>
    <row r="63" spans="1:202" x14ac:dyDescent="0.25">
      <c r="A63" t="s">
        <v>235</v>
      </c>
      <c r="B63" s="69">
        <v>40848</v>
      </c>
      <c r="C63" s="69">
        <v>11934</v>
      </c>
      <c r="D63" s="69">
        <v>8766</v>
      </c>
      <c r="E63" s="69">
        <v>3764</v>
      </c>
      <c r="F63" s="69">
        <v>1063</v>
      </c>
      <c r="G63" s="71">
        <f t="shared" si="2"/>
        <v>0.29215628672150412</v>
      </c>
      <c r="H63" s="71">
        <f t="shared" si="3"/>
        <v>0.21460047003525265</v>
      </c>
      <c r="I63" s="71">
        <f t="shared" si="4"/>
        <v>9.2146494320407363E-2</v>
      </c>
      <c r="J63" s="71">
        <f t="shared" si="5"/>
        <v>2.6023305914610263E-2</v>
      </c>
      <c r="K63" s="69">
        <v>4203</v>
      </c>
      <c r="L63" s="72">
        <f t="shared" si="6"/>
        <v>0.47946611909650921</v>
      </c>
      <c r="M63" s="69">
        <v>4563</v>
      </c>
      <c r="N63" s="72">
        <f t="shared" si="7"/>
        <v>0.52053388090349073</v>
      </c>
      <c r="O63" s="75">
        <v>45.4</v>
      </c>
      <c r="P63" s="52">
        <v>16653</v>
      </c>
      <c r="Q63" s="52">
        <v>7933</v>
      </c>
      <c r="R63" s="76">
        <f t="shared" si="8"/>
        <v>0.4763706239116075</v>
      </c>
      <c r="S63" s="52">
        <v>6012</v>
      </c>
      <c r="T63" s="77">
        <f t="shared" si="9"/>
        <v>0.36101603314718067</v>
      </c>
      <c r="U63" s="69">
        <v>4203</v>
      </c>
      <c r="V63" s="52">
        <v>354</v>
      </c>
      <c r="W63" s="76">
        <f t="shared" si="10"/>
        <v>8.4225553176302648E-2</v>
      </c>
      <c r="X63" s="52">
        <v>2772</v>
      </c>
      <c r="Y63" s="78">
        <f t="shared" si="11"/>
        <v>0.65952890792291219</v>
      </c>
      <c r="Z63" s="52">
        <v>162</v>
      </c>
      <c r="AA63" s="76">
        <f t="shared" si="12"/>
        <v>3.8543897216274089E-2</v>
      </c>
      <c r="AB63" s="52">
        <v>471</v>
      </c>
      <c r="AC63" s="76">
        <f t="shared" si="13"/>
        <v>0.11206281227694503</v>
      </c>
      <c r="AD63" s="52">
        <v>444</v>
      </c>
      <c r="AE63" s="76">
        <f t="shared" si="14"/>
        <v>0.10563882940756603</v>
      </c>
      <c r="AF63" s="52">
        <v>4563</v>
      </c>
      <c r="AG63" s="52">
        <v>160</v>
      </c>
      <c r="AH63" s="76">
        <f t="shared" si="15"/>
        <v>3.5064650449265836E-2</v>
      </c>
      <c r="AI63" s="52">
        <v>2424</v>
      </c>
      <c r="AJ63" s="76">
        <f t="shared" si="16"/>
        <v>0.53122945430637736</v>
      </c>
      <c r="AK63" s="52">
        <v>160</v>
      </c>
      <c r="AL63" s="76">
        <f t="shared" si="17"/>
        <v>3.5064650449265836E-2</v>
      </c>
      <c r="AM63" s="52">
        <v>1301</v>
      </c>
      <c r="AN63" s="76">
        <f t="shared" si="18"/>
        <v>0.28511943896559283</v>
      </c>
      <c r="AO63" s="52">
        <v>518</v>
      </c>
      <c r="AP63" s="76">
        <f t="shared" si="19"/>
        <v>0.11352180582949814</v>
      </c>
      <c r="AQ63" s="52">
        <f t="shared" si="20"/>
        <v>8766</v>
      </c>
      <c r="AR63" s="52">
        <f t="shared" si="21"/>
        <v>514</v>
      </c>
      <c r="AS63" s="76">
        <f t="shared" si="22"/>
        <v>5.863563769107917E-2</v>
      </c>
      <c r="AT63" s="52">
        <f t="shared" si="23"/>
        <v>5196</v>
      </c>
      <c r="AU63" s="76">
        <f t="shared" si="24"/>
        <v>0.59274469541409991</v>
      </c>
      <c r="AV63" s="52">
        <f t="shared" si="25"/>
        <v>322</v>
      </c>
      <c r="AW63" s="76">
        <f t="shared" si="26"/>
        <v>3.6732831394022357E-2</v>
      </c>
      <c r="AX63" s="52">
        <f t="shared" si="27"/>
        <v>1772</v>
      </c>
      <c r="AY63" s="76">
        <f t="shared" si="28"/>
        <v>0.20214464978325347</v>
      </c>
      <c r="AZ63" s="52">
        <f t="shared" si="29"/>
        <v>962</v>
      </c>
      <c r="BA63" s="76">
        <f t="shared" si="30"/>
        <v>0.10974218571754506</v>
      </c>
      <c r="BB63" s="61">
        <v>4077</v>
      </c>
      <c r="BC63" s="61">
        <v>1473</v>
      </c>
      <c r="BD63" s="80">
        <f t="shared" si="31"/>
        <v>0.3612950699043414</v>
      </c>
      <c r="BE63" s="61">
        <v>4364</v>
      </c>
      <c r="BF63" s="61">
        <v>1303</v>
      </c>
      <c r="BG63" s="80">
        <f t="shared" si="0"/>
        <v>0.29857928505957837</v>
      </c>
      <c r="BH63" s="81">
        <f t="shared" si="32"/>
        <v>8441</v>
      </c>
      <c r="BI63" s="81">
        <f t="shared" si="33"/>
        <v>2776</v>
      </c>
      <c r="BJ63" s="82">
        <f t="shared" si="34"/>
        <v>0.32887098684989929</v>
      </c>
      <c r="BK63" s="52">
        <v>8766</v>
      </c>
      <c r="BL63" s="52">
        <v>2240</v>
      </c>
      <c r="BM63" s="76">
        <f t="shared" si="35"/>
        <v>0.25553274013232946</v>
      </c>
      <c r="BN63" s="52">
        <v>4203</v>
      </c>
      <c r="BO63" s="52">
        <v>901</v>
      </c>
      <c r="BP63" s="76">
        <f t="shared" si="36"/>
        <v>0.21437068760409231</v>
      </c>
      <c r="BQ63" s="52">
        <v>4563</v>
      </c>
      <c r="BR63" s="52">
        <v>1339</v>
      </c>
      <c r="BS63" s="76">
        <f t="shared" si="37"/>
        <v>0.29344729344729342</v>
      </c>
      <c r="BT63" s="38">
        <v>40886</v>
      </c>
      <c r="BU63" s="38">
        <v>8967</v>
      </c>
      <c r="BV63" s="84">
        <f t="shared" si="38"/>
        <v>0.21931712566648731</v>
      </c>
      <c r="BW63" s="84">
        <f t="shared" si="39"/>
        <v>1</v>
      </c>
      <c r="BX63" s="38">
        <v>34960</v>
      </c>
      <c r="BY63" s="38">
        <v>8402</v>
      </c>
      <c r="BZ63" s="84">
        <f t="shared" si="40"/>
        <v>0.24033180778032037</v>
      </c>
      <c r="CA63" s="84">
        <f t="shared" si="41"/>
        <v>0.93699118991859043</v>
      </c>
      <c r="CB63" s="38">
        <v>203</v>
      </c>
      <c r="CC63" s="38">
        <v>13</v>
      </c>
      <c r="CD63" s="84">
        <f t="shared" si="42"/>
        <v>6.4039408866995079E-2</v>
      </c>
      <c r="CE63" s="84">
        <f t="shared" si="88"/>
        <v>1.4497602319616372E-3</v>
      </c>
      <c r="CF63" s="38">
        <v>3255</v>
      </c>
      <c r="CG63" s="38">
        <v>380</v>
      </c>
      <c r="CH63" s="84">
        <f t="shared" si="43"/>
        <v>0.11674347158218126</v>
      </c>
      <c r="CI63" s="84">
        <f t="shared" si="44"/>
        <v>4.2377606780417083E-2</v>
      </c>
      <c r="CJ63" s="38">
        <v>239</v>
      </c>
      <c r="CK63" s="38">
        <v>33</v>
      </c>
      <c r="CL63" s="85">
        <f t="shared" si="45"/>
        <v>0.13807531380753138</v>
      </c>
      <c r="CM63" s="84">
        <f t="shared" si="46"/>
        <v>3.6801605888256944E-3</v>
      </c>
      <c r="CN63" s="38">
        <v>25</v>
      </c>
      <c r="CO63" s="38">
        <v>4</v>
      </c>
      <c r="CP63" s="85">
        <f t="shared" si="47"/>
        <v>0.16</v>
      </c>
      <c r="CQ63" s="84">
        <f t="shared" si="48"/>
        <v>4.4608007137281143E-4</v>
      </c>
      <c r="CR63" s="29">
        <v>211</v>
      </c>
      <c r="CS63" s="29">
        <v>18</v>
      </c>
      <c r="CT63" s="30">
        <f t="shared" si="49"/>
        <v>8.5308056872037921E-2</v>
      </c>
      <c r="CU63" s="30">
        <f t="shared" si="50"/>
        <v>2.0073603211776514E-3</v>
      </c>
      <c r="CV63" s="38">
        <v>846</v>
      </c>
      <c r="CW63" s="38">
        <v>68</v>
      </c>
      <c r="CX63" s="84">
        <f t="shared" si="51"/>
        <v>8.0378250591016553E-2</v>
      </c>
      <c r="CY63" s="84">
        <f t="shared" si="52"/>
        <v>7.5833612133377939E-3</v>
      </c>
      <c r="CZ63" s="38">
        <v>1358</v>
      </c>
      <c r="DA63" s="38">
        <v>67</v>
      </c>
      <c r="DB63" s="84">
        <f t="shared" si="53"/>
        <v>4.9337260677466861E-2</v>
      </c>
      <c r="DC63" s="84">
        <f t="shared" si="89"/>
        <v>7.4718411954945909E-3</v>
      </c>
      <c r="DD63" s="52">
        <v>4203</v>
      </c>
      <c r="DE63" s="52">
        <v>432</v>
      </c>
      <c r="DF63" s="52">
        <v>2093</v>
      </c>
      <c r="DG63" s="52">
        <v>1049</v>
      </c>
      <c r="DH63" s="52">
        <v>629</v>
      </c>
      <c r="DI63" s="77">
        <f t="shared" si="54"/>
        <v>0.10278372591006424</v>
      </c>
      <c r="DJ63" s="77">
        <f t="shared" si="55"/>
        <v>0.49797763502260289</v>
      </c>
      <c r="DK63" s="77">
        <f t="shared" si="56"/>
        <v>0.39923863906733287</v>
      </c>
      <c r="DL63" s="52">
        <v>4563</v>
      </c>
      <c r="DM63" s="52">
        <v>387</v>
      </c>
      <c r="DN63" s="52">
        <v>2316</v>
      </c>
      <c r="DO63" s="52">
        <v>1191</v>
      </c>
      <c r="DP63" s="52">
        <v>669</v>
      </c>
      <c r="DQ63" s="77">
        <f t="shared" si="57"/>
        <v>8.4812623274161739E-2</v>
      </c>
      <c r="DR63" s="77">
        <f t="shared" si="58"/>
        <v>0.50756081525312291</v>
      </c>
      <c r="DS63" s="77">
        <f t="shared" si="59"/>
        <v>0.40762656147271531</v>
      </c>
      <c r="DT63" s="52">
        <f t="shared" si="60"/>
        <v>8766</v>
      </c>
      <c r="DU63" s="52">
        <f t="shared" si="61"/>
        <v>819</v>
      </c>
      <c r="DV63" s="52">
        <f t="shared" si="62"/>
        <v>4409</v>
      </c>
      <c r="DW63" s="52">
        <f t="shared" si="63"/>
        <v>2240</v>
      </c>
      <c r="DX63" s="52">
        <f t="shared" si="64"/>
        <v>1298</v>
      </c>
      <c r="DY63" s="76">
        <f t="shared" si="65"/>
        <v>9.3429158110882954E-2</v>
      </c>
      <c r="DZ63" s="76">
        <f t="shared" si="66"/>
        <v>0.50296600501939315</v>
      </c>
      <c r="EA63" s="76">
        <f t="shared" si="67"/>
        <v>0.40360483686972393</v>
      </c>
      <c r="EB63" s="52">
        <v>5528</v>
      </c>
      <c r="EC63" s="51">
        <v>496</v>
      </c>
      <c r="ED63" s="76">
        <f t="shared" si="68"/>
        <v>8.9725036179450074E-2</v>
      </c>
      <c r="EE63" s="52">
        <v>1297</v>
      </c>
      <c r="EF63" s="76">
        <f t="shared" si="68"/>
        <v>0.23462373371924747</v>
      </c>
      <c r="EG63" s="52">
        <v>2057</v>
      </c>
      <c r="EH63" s="76">
        <f t="shared" ref="EH63" si="489">EG63/$EB63</f>
        <v>0.37210564399421131</v>
      </c>
      <c r="EI63" s="52">
        <v>2923</v>
      </c>
      <c r="EJ63" s="76">
        <f t="shared" ref="EJ63" si="490">EI63/$EB63</f>
        <v>0.52876266280752537</v>
      </c>
      <c r="EK63" s="52">
        <v>4190</v>
      </c>
      <c r="EL63" s="76">
        <f t="shared" ref="EL63" si="491">EK63/$EB63</f>
        <v>0.75795947901591898</v>
      </c>
      <c r="EM63" s="52">
        <v>4820</v>
      </c>
      <c r="EN63" s="76">
        <f t="shared" ref="EN63" si="492">EM63/$EB63</f>
        <v>0.87192474674384945</v>
      </c>
      <c r="EO63" s="87">
        <v>65493</v>
      </c>
      <c r="EP63" s="87">
        <v>58438</v>
      </c>
      <c r="EQ63" s="87">
        <v>76403</v>
      </c>
      <c r="ER63" s="87">
        <v>79264</v>
      </c>
      <c r="ES63" s="87">
        <v>47767</v>
      </c>
      <c r="ET63" s="52">
        <v>4077</v>
      </c>
      <c r="EU63" s="52">
        <v>260</v>
      </c>
      <c r="EV63" s="76">
        <f t="shared" si="73"/>
        <v>6.3772381653176349E-2</v>
      </c>
      <c r="EW63" s="52">
        <v>4364</v>
      </c>
      <c r="EX63" s="52">
        <v>521</v>
      </c>
      <c r="EY63" s="76">
        <f t="shared" si="74"/>
        <v>0.1193858845096242</v>
      </c>
      <c r="EZ63" s="52">
        <f t="shared" si="75"/>
        <v>8441</v>
      </c>
      <c r="FA63" s="52">
        <f t="shared" si="76"/>
        <v>781</v>
      </c>
      <c r="FB63" s="76">
        <f t="shared" si="77"/>
        <v>9.2524582395450777E-2</v>
      </c>
      <c r="FC63" s="52">
        <v>8441</v>
      </c>
      <c r="FD63" s="52">
        <v>781</v>
      </c>
      <c r="FE63" s="76">
        <f t="shared" si="78"/>
        <v>9.2524582395450777E-2</v>
      </c>
      <c r="FF63" s="52">
        <v>1566</v>
      </c>
      <c r="FG63" s="76">
        <f t="shared" si="78"/>
        <v>0.18552304229356711</v>
      </c>
      <c r="FH63" s="52">
        <v>2308</v>
      </c>
      <c r="FI63" s="76">
        <f t="shared" ref="FI63" si="493">FH63/$FC63</f>
        <v>0.27342731903802869</v>
      </c>
      <c r="FJ63" s="52">
        <v>2701</v>
      </c>
      <c r="FK63" s="76">
        <f t="shared" ref="FK63" si="494">FJ63/$FC63</f>
        <v>0.31998578367492003</v>
      </c>
      <c r="FL63" s="52">
        <v>4373</v>
      </c>
      <c r="FM63" s="76">
        <f t="shared" ref="FM63" si="495">FL63/$FC63</f>
        <v>0.51806657978912452</v>
      </c>
      <c r="FN63" s="52">
        <v>576</v>
      </c>
      <c r="FO63" s="76">
        <v>0.22659323367427223</v>
      </c>
      <c r="FP63" s="52">
        <v>6</v>
      </c>
      <c r="FQ63" s="76">
        <v>2.3603461841070024E-3</v>
      </c>
      <c r="FR63" s="52">
        <v>89</v>
      </c>
      <c r="FS63" s="76">
        <v>5.3582179409993977E-2</v>
      </c>
      <c r="FT63" s="51">
        <v>0</v>
      </c>
      <c r="FU63" s="76">
        <v>0</v>
      </c>
      <c r="FV63" s="52">
        <v>620</v>
      </c>
      <c r="FW63" s="76">
        <v>0.25203252032520324</v>
      </c>
      <c r="FX63" s="52">
        <v>3</v>
      </c>
      <c r="FY63" s="76">
        <v>1.2195121951219512E-3</v>
      </c>
      <c r="FZ63" s="52">
        <v>57</v>
      </c>
      <c r="GA63" s="76">
        <v>2.710413694721826E-2</v>
      </c>
      <c r="GB63" s="52">
        <v>0</v>
      </c>
      <c r="GC63" s="76">
        <v>0</v>
      </c>
      <c r="GD63" s="52">
        <v>1342</v>
      </c>
      <c r="GE63" s="65">
        <v>0.15309148984713666</v>
      </c>
      <c r="GF63" s="52">
        <v>9</v>
      </c>
      <c r="GG63" s="65">
        <v>1.026694045174538E-3</v>
      </c>
      <c r="GH63" s="52">
        <v>5528</v>
      </c>
      <c r="GI63" s="52">
        <v>1032</v>
      </c>
      <c r="GJ63" s="76">
        <f t="shared" si="82"/>
        <v>0.18668596237337193</v>
      </c>
      <c r="GK63" s="52">
        <v>470</v>
      </c>
      <c r="GL63" s="76">
        <f t="shared" si="83"/>
        <v>0.45542635658914726</v>
      </c>
      <c r="GM63" s="52">
        <v>336</v>
      </c>
      <c r="GN63" s="76">
        <f t="shared" si="84"/>
        <v>0.32558139534883723</v>
      </c>
      <c r="GO63" s="52">
        <v>4496</v>
      </c>
      <c r="GP63" s="76">
        <f t="shared" si="85"/>
        <v>0.81331403762662813</v>
      </c>
      <c r="GQ63" s="52">
        <v>3409</v>
      </c>
      <c r="GR63" s="76">
        <f t="shared" si="86"/>
        <v>0.75822953736654808</v>
      </c>
      <c r="GS63" s="52">
        <v>1043</v>
      </c>
      <c r="GT63" s="76">
        <f t="shared" si="87"/>
        <v>0.23198398576512455</v>
      </c>
    </row>
    <row r="64" spans="1:202" x14ac:dyDescent="0.25">
      <c r="A64" t="s">
        <v>236</v>
      </c>
      <c r="B64" s="69">
        <v>117741</v>
      </c>
      <c r="C64" s="69">
        <v>31004</v>
      </c>
      <c r="D64" s="69">
        <v>22013</v>
      </c>
      <c r="E64" s="69">
        <v>8897</v>
      </c>
      <c r="F64" s="69">
        <v>2546</v>
      </c>
      <c r="G64" s="71">
        <f t="shared" si="2"/>
        <v>0.26332373599680653</v>
      </c>
      <c r="H64" s="71">
        <f t="shared" si="3"/>
        <v>0.18696121147263911</v>
      </c>
      <c r="I64" s="71">
        <f t="shared" si="4"/>
        <v>7.5564162016629716E-2</v>
      </c>
      <c r="J64" s="71">
        <f t="shared" si="5"/>
        <v>2.1623733448841099E-2</v>
      </c>
      <c r="K64" s="69">
        <v>10151</v>
      </c>
      <c r="L64" s="72">
        <f t="shared" si="6"/>
        <v>0.4611366010993504</v>
      </c>
      <c r="M64" s="69">
        <v>11862</v>
      </c>
      <c r="N64" s="72">
        <f t="shared" si="7"/>
        <v>0.5388633989006496</v>
      </c>
      <c r="O64" s="75">
        <v>41.5</v>
      </c>
      <c r="P64" s="52">
        <v>49035</v>
      </c>
      <c r="Q64" s="52">
        <v>21469</v>
      </c>
      <c r="R64" s="76">
        <f t="shared" si="8"/>
        <v>0.43783012134189864</v>
      </c>
      <c r="S64" s="52">
        <v>16283</v>
      </c>
      <c r="T64" s="77">
        <f t="shared" si="9"/>
        <v>0.33206893035586826</v>
      </c>
      <c r="U64" s="69">
        <v>10151</v>
      </c>
      <c r="V64" s="52">
        <v>564</v>
      </c>
      <c r="W64" s="76">
        <f t="shared" si="10"/>
        <v>5.556102847010147E-2</v>
      </c>
      <c r="X64" s="52">
        <v>6929</v>
      </c>
      <c r="Y64" s="78">
        <f t="shared" si="11"/>
        <v>0.68259284799527142</v>
      </c>
      <c r="Z64" s="52">
        <v>277</v>
      </c>
      <c r="AA64" s="76">
        <f t="shared" si="12"/>
        <v>2.7287951925918628E-2</v>
      </c>
      <c r="AB64" s="52">
        <v>1177</v>
      </c>
      <c r="AC64" s="76">
        <f t="shared" si="13"/>
        <v>0.11594916756969757</v>
      </c>
      <c r="AD64" s="52">
        <v>1204</v>
      </c>
      <c r="AE64" s="76">
        <f t="shared" si="14"/>
        <v>0.11860900403901094</v>
      </c>
      <c r="AF64" s="52">
        <v>11862</v>
      </c>
      <c r="AG64" s="52">
        <v>401</v>
      </c>
      <c r="AH64" s="76">
        <f t="shared" si="15"/>
        <v>3.3805429101331982E-2</v>
      </c>
      <c r="AI64" s="52">
        <v>5531</v>
      </c>
      <c r="AJ64" s="76">
        <f t="shared" si="16"/>
        <v>0.46627887371438204</v>
      </c>
      <c r="AK64" s="52">
        <v>265</v>
      </c>
      <c r="AL64" s="76">
        <f t="shared" si="17"/>
        <v>2.2340246164221884E-2</v>
      </c>
      <c r="AM64" s="52">
        <v>3989</v>
      </c>
      <c r="AN64" s="76">
        <f t="shared" si="18"/>
        <v>0.33628393188332489</v>
      </c>
      <c r="AO64" s="52">
        <v>1676</v>
      </c>
      <c r="AP64" s="76">
        <f t="shared" si="19"/>
        <v>0.14129151913673918</v>
      </c>
      <c r="AQ64" s="52">
        <f t="shared" si="20"/>
        <v>22013</v>
      </c>
      <c r="AR64" s="52">
        <f t="shared" si="21"/>
        <v>965</v>
      </c>
      <c r="AS64" s="76">
        <f t="shared" si="22"/>
        <v>4.3837732249125516E-2</v>
      </c>
      <c r="AT64" s="52">
        <f t="shared" si="23"/>
        <v>12460</v>
      </c>
      <c r="AU64" s="76">
        <f t="shared" si="24"/>
        <v>0.56602916458456365</v>
      </c>
      <c r="AV64" s="52">
        <f t="shared" si="25"/>
        <v>542</v>
      </c>
      <c r="AW64" s="76">
        <f t="shared" si="26"/>
        <v>2.4621814382410394E-2</v>
      </c>
      <c r="AX64" s="52">
        <f t="shared" si="27"/>
        <v>5166</v>
      </c>
      <c r="AY64" s="76">
        <f t="shared" si="28"/>
        <v>0.23467950756371236</v>
      </c>
      <c r="AZ64" s="52">
        <f t="shared" si="29"/>
        <v>2880</v>
      </c>
      <c r="BA64" s="76">
        <f t="shared" si="30"/>
        <v>0.13083178122018807</v>
      </c>
      <c r="BB64" s="61">
        <v>9943</v>
      </c>
      <c r="BC64" s="61">
        <v>2316</v>
      </c>
      <c r="BD64" s="80">
        <f t="shared" si="31"/>
        <v>0.23292768782057729</v>
      </c>
      <c r="BE64" s="61">
        <v>11353</v>
      </c>
      <c r="BF64" s="61">
        <v>3094</v>
      </c>
      <c r="BG64" s="80">
        <f t="shared" si="0"/>
        <v>0.27252708535188935</v>
      </c>
      <c r="BH64" s="81">
        <f t="shared" si="32"/>
        <v>21296</v>
      </c>
      <c r="BI64" s="81">
        <f t="shared" si="33"/>
        <v>5410</v>
      </c>
      <c r="BJ64" s="82">
        <f t="shared" si="34"/>
        <v>0.25403831705484597</v>
      </c>
      <c r="BK64" s="52">
        <v>22013</v>
      </c>
      <c r="BL64" s="52">
        <v>6944</v>
      </c>
      <c r="BM64" s="76">
        <f t="shared" si="35"/>
        <v>0.31544996138645348</v>
      </c>
      <c r="BN64" s="52">
        <v>10151</v>
      </c>
      <c r="BO64" s="52">
        <v>2383</v>
      </c>
      <c r="BP64" s="76">
        <f t="shared" si="36"/>
        <v>0.23475519653236135</v>
      </c>
      <c r="BQ64" s="52">
        <v>11862</v>
      </c>
      <c r="BR64" s="52">
        <v>4561</v>
      </c>
      <c r="BS64" s="76">
        <f t="shared" si="37"/>
        <v>0.38450514247175854</v>
      </c>
      <c r="BT64" s="38">
        <v>117841</v>
      </c>
      <c r="BU64" s="38">
        <v>23349</v>
      </c>
      <c r="BV64" s="84">
        <f t="shared" si="38"/>
        <v>0.19813986643018983</v>
      </c>
      <c r="BW64" s="84">
        <f t="shared" si="39"/>
        <v>1</v>
      </c>
      <c r="BX64" s="38">
        <v>96720</v>
      </c>
      <c r="BY64" s="38">
        <v>22390</v>
      </c>
      <c r="BZ64" s="84">
        <f t="shared" si="40"/>
        <v>0.23149296939619521</v>
      </c>
      <c r="CA64" s="84">
        <f t="shared" si="41"/>
        <v>0.9589275771981669</v>
      </c>
      <c r="CB64" s="38">
        <v>2755</v>
      </c>
      <c r="CC64" s="38">
        <v>69</v>
      </c>
      <c r="CD64" s="84">
        <f t="shared" si="42"/>
        <v>2.5045372050816698E-2</v>
      </c>
      <c r="CE64" s="84">
        <f t="shared" si="88"/>
        <v>2.9551586791725557E-3</v>
      </c>
      <c r="CF64" s="38">
        <v>465</v>
      </c>
      <c r="CG64" s="38">
        <v>59</v>
      </c>
      <c r="CH64" s="84">
        <f t="shared" si="43"/>
        <v>0.12688172043010754</v>
      </c>
      <c r="CI64" s="84">
        <f t="shared" si="44"/>
        <v>2.5268748126258084E-3</v>
      </c>
      <c r="CJ64" s="38">
        <v>7226</v>
      </c>
      <c r="CK64" s="38">
        <v>342</v>
      </c>
      <c r="CL64" s="85">
        <f t="shared" si="45"/>
        <v>4.7329089399391087E-2</v>
      </c>
      <c r="CM64" s="84">
        <f t="shared" si="46"/>
        <v>1.4647308235898753E-2</v>
      </c>
      <c r="CN64" s="38">
        <v>48</v>
      </c>
      <c r="CO64" s="38">
        <v>5</v>
      </c>
      <c r="CP64" s="85">
        <f t="shared" si="47"/>
        <v>0.10416666666666667</v>
      </c>
      <c r="CQ64" s="84">
        <f t="shared" si="48"/>
        <v>2.1414193327337359E-4</v>
      </c>
      <c r="CR64" s="29">
        <v>1204</v>
      </c>
      <c r="CS64" s="29">
        <v>43</v>
      </c>
      <c r="CT64" s="30">
        <f t="shared" si="49"/>
        <v>3.5714285714285712E-2</v>
      </c>
      <c r="CU64" s="30">
        <f t="shared" si="50"/>
        <v>1.841620626151013E-3</v>
      </c>
      <c r="CV64" s="38">
        <v>2102</v>
      </c>
      <c r="CW64" s="38">
        <v>55</v>
      </c>
      <c r="CX64" s="84">
        <f t="shared" si="51"/>
        <v>2.6165556612749764E-2</v>
      </c>
      <c r="CY64" s="84">
        <f t="shared" si="52"/>
        <v>2.3555612660071095E-3</v>
      </c>
      <c r="CZ64" s="38">
        <v>8525</v>
      </c>
      <c r="DA64" s="38">
        <v>429</v>
      </c>
      <c r="DB64" s="84">
        <f t="shared" si="53"/>
        <v>5.0322580645161291E-2</v>
      </c>
      <c r="DC64" s="84">
        <f t="shared" si="89"/>
        <v>1.8373377874855455E-2</v>
      </c>
      <c r="DD64" s="52">
        <v>10151</v>
      </c>
      <c r="DE64" s="52">
        <v>955</v>
      </c>
      <c r="DF64" s="52">
        <v>3955</v>
      </c>
      <c r="DG64" s="52">
        <v>2991</v>
      </c>
      <c r="DH64" s="52">
        <v>2250</v>
      </c>
      <c r="DI64" s="77">
        <f t="shared" si="54"/>
        <v>9.4079401044232097E-2</v>
      </c>
      <c r="DJ64" s="77">
        <f t="shared" si="55"/>
        <v>0.38961678652349524</v>
      </c>
      <c r="DK64" s="77">
        <f t="shared" si="56"/>
        <v>0.51630381243227264</v>
      </c>
      <c r="DL64" s="52">
        <v>11862</v>
      </c>
      <c r="DM64" s="52">
        <v>1069</v>
      </c>
      <c r="DN64" s="52">
        <v>5059</v>
      </c>
      <c r="DO64" s="52">
        <v>3457</v>
      </c>
      <c r="DP64" s="52">
        <v>2277</v>
      </c>
      <c r="DQ64" s="77">
        <f t="shared" si="57"/>
        <v>9.0119709998313938E-2</v>
      </c>
      <c r="DR64" s="77">
        <f t="shared" si="58"/>
        <v>0.42648794469735291</v>
      </c>
      <c r="DS64" s="77">
        <f t="shared" si="59"/>
        <v>0.48339234530433317</v>
      </c>
      <c r="DT64" s="52">
        <f t="shared" si="60"/>
        <v>22013</v>
      </c>
      <c r="DU64" s="52">
        <f t="shared" si="61"/>
        <v>2024</v>
      </c>
      <c r="DV64" s="52">
        <f t="shared" si="62"/>
        <v>9014</v>
      </c>
      <c r="DW64" s="52">
        <f t="shared" si="63"/>
        <v>6448</v>
      </c>
      <c r="DX64" s="52">
        <f t="shared" si="64"/>
        <v>4527</v>
      </c>
      <c r="DY64" s="76">
        <f t="shared" si="65"/>
        <v>9.1945668468632169E-2</v>
      </c>
      <c r="DZ64" s="76">
        <f t="shared" si="66"/>
        <v>0.40948530413846362</v>
      </c>
      <c r="EA64" s="76">
        <f t="shared" si="67"/>
        <v>0.49856902739290421</v>
      </c>
      <c r="EB64" s="52">
        <v>14661</v>
      </c>
      <c r="EC64" s="51">
        <v>991</v>
      </c>
      <c r="ED64" s="76">
        <f t="shared" si="68"/>
        <v>6.7594297796876063E-2</v>
      </c>
      <c r="EE64" s="52">
        <v>2655</v>
      </c>
      <c r="EF64" s="76">
        <f t="shared" si="68"/>
        <v>0.18109269490484961</v>
      </c>
      <c r="EG64" s="52">
        <v>4938</v>
      </c>
      <c r="EH64" s="76">
        <f t="shared" ref="EH64" si="496">EG64/$EB64</f>
        <v>0.33681195007161857</v>
      </c>
      <c r="EI64" s="52">
        <v>7467</v>
      </c>
      <c r="EJ64" s="76">
        <f t="shared" ref="EJ64" si="497">EI64/$EB64</f>
        <v>0.50931041538776345</v>
      </c>
      <c r="EK64" s="52">
        <v>10594</v>
      </c>
      <c r="EL64" s="76">
        <f t="shared" ref="EL64" si="498">EK64/$EB64</f>
        <v>0.72259736716458633</v>
      </c>
      <c r="EM64" s="52">
        <v>12227</v>
      </c>
      <c r="EN64" s="76">
        <f t="shared" ref="EN64" si="499">EM64/$EB64</f>
        <v>0.8339813109610531</v>
      </c>
      <c r="EO64" s="87">
        <v>68969</v>
      </c>
      <c r="EP64" s="87">
        <v>47316</v>
      </c>
      <c r="EQ64" s="87">
        <v>78967</v>
      </c>
      <c r="ER64" s="87">
        <v>85314</v>
      </c>
      <c r="ES64" s="87">
        <v>49455</v>
      </c>
      <c r="ET64" s="52">
        <v>9943</v>
      </c>
      <c r="EU64" s="52">
        <v>392</v>
      </c>
      <c r="EV64" s="76">
        <f t="shared" si="73"/>
        <v>3.9424720909182337E-2</v>
      </c>
      <c r="EW64" s="52">
        <v>11353</v>
      </c>
      <c r="EX64" s="52">
        <v>947</v>
      </c>
      <c r="EY64" s="76">
        <f t="shared" si="74"/>
        <v>8.3414075574737956E-2</v>
      </c>
      <c r="EZ64" s="52">
        <f t="shared" si="75"/>
        <v>21296</v>
      </c>
      <c r="FA64" s="52">
        <f t="shared" si="76"/>
        <v>1339</v>
      </c>
      <c r="FB64" s="76">
        <f t="shared" si="77"/>
        <v>6.2875657400450785E-2</v>
      </c>
      <c r="FC64" s="52">
        <v>21296</v>
      </c>
      <c r="FD64" s="52">
        <v>1339</v>
      </c>
      <c r="FE64" s="76">
        <f t="shared" si="78"/>
        <v>6.2875657400450785E-2</v>
      </c>
      <c r="FF64" s="52">
        <v>2683</v>
      </c>
      <c r="FG64" s="76">
        <f t="shared" si="78"/>
        <v>0.12598610067618332</v>
      </c>
      <c r="FH64" s="52">
        <v>4158</v>
      </c>
      <c r="FI64" s="76">
        <f t="shared" ref="FI64" si="500">FH64/$FC64</f>
        <v>0.19524793388429751</v>
      </c>
      <c r="FJ64" s="52">
        <v>4982</v>
      </c>
      <c r="FK64" s="76">
        <f t="shared" ref="FK64" si="501">FJ64/$FC64</f>
        <v>0.23394064613072876</v>
      </c>
      <c r="FL64" s="52">
        <v>9560</v>
      </c>
      <c r="FM64" s="76">
        <f t="shared" ref="FM64" si="502">FL64/$FC64</f>
        <v>0.44891059353869273</v>
      </c>
      <c r="FN64" s="52">
        <v>1469</v>
      </c>
      <c r="FO64" s="76">
        <v>0.22778725383780432</v>
      </c>
      <c r="FP64" s="52">
        <v>52</v>
      </c>
      <c r="FQ64" s="76">
        <v>8.0632656225771444E-3</v>
      </c>
      <c r="FR64" s="52">
        <v>507</v>
      </c>
      <c r="FS64" s="76">
        <v>0.13695299837925445</v>
      </c>
      <c r="FT64" s="51">
        <v>0</v>
      </c>
      <c r="FU64" s="76">
        <v>0</v>
      </c>
      <c r="FV64" s="52">
        <v>1247</v>
      </c>
      <c r="FW64" s="76">
        <v>0.18704064796760161</v>
      </c>
      <c r="FX64" s="52">
        <v>18</v>
      </c>
      <c r="FY64" s="76">
        <v>2.6998650067496625E-3</v>
      </c>
      <c r="FZ64" s="52">
        <v>264</v>
      </c>
      <c r="GA64" s="76">
        <v>5.0818094321462948E-2</v>
      </c>
      <c r="GB64" s="52">
        <v>0</v>
      </c>
      <c r="GC64" s="76">
        <v>0</v>
      </c>
      <c r="GD64" s="52">
        <v>3487</v>
      </c>
      <c r="GE64" s="65">
        <v>0.15840639622041522</v>
      </c>
      <c r="GF64" s="52">
        <v>70</v>
      </c>
      <c r="GG64" s="65">
        <v>3.1799391268795712E-3</v>
      </c>
      <c r="GH64" s="52">
        <v>14661</v>
      </c>
      <c r="GI64" s="52">
        <v>2928</v>
      </c>
      <c r="GJ64" s="76">
        <f t="shared" si="82"/>
        <v>0.19971352568037651</v>
      </c>
      <c r="GK64" s="52">
        <v>1296</v>
      </c>
      <c r="GL64" s="76">
        <f t="shared" si="83"/>
        <v>0.44262295081967212</v>
      </c>
      <c r="GM64" s="52">
        <v>1360</v>
      </c>
      <c r="GN64" s="76">
        <f t="shared" si="84"/>
        <v>0.46448087431693991</v>
      </c>
      <c r="GO64" s="52">
        <v>11733</v>
      </c>
      <c r="GP64" s="76">
        <f t="shared" si="85"/>
        <v>0.80028647431962352</v>
      </c>
      <c r="GQ64" s="52">
        <v>9192</v>
      </c>
      <c r="GR64" s="76">
        <f t="shared" si="86"/>
        <v>0.78343134748146259</v>
      </c>
      <c r="GS64" s="52">
        <v>2506</v>
      </c>
      <c r="GT64" s="76">
        <f t="shared" si="87"/>
        <v>0.21358561322764852</v>
      </c>
    </row>
    <row r="65" spans="1:202" x14ac:dyDescent="0.25">
      <c r="A65" t="s">
        <v>237</v>
      </c>
      <c r="B65" s="69">
        <v>19979</v>
      </c>
      <c r="C65" s="69">
        <v>5659</v>
      </c>
      <c r="D65" s="69">
        <v>4024</v>
      </c>
      <c r="E65" s="69">
        <v>1720</v>
      </c>
      <c r="F65" s="69">
        <v>596</v>
      </c>
      <c r="G65" s="71">
        <f t="shared" si="2"/>
        <v>0.2832474097802693</v>
      </c>
      <c r="H65" s="71">
        <f t="shared" si="3"/>
        <v>0.20141148205615897</v>
      </c>
      <c r="I65" s="71">
        <f t="shared" si="4"/>
        <v>8.609039491466039E-2</v>
      </c>
      <c r="J65" s="71">
        <f t="shared" si="5"/>
        <v>2.9831322889033486E-2</v>
      </c>
      <c r="K65" s="69">
        <v>1985</v>
      </c>
      <c r="L65" s="72">
        <f t="shared" si="6"/>
        <v>0.49329025844930419</v>
      </c>
      <c r="M65" s="69">
        <v>2039</v>
      </c>
      <c r="N65" s="72">
        <f t="shared" si="7"/>
        <v>0.50670974155069581</v>
      </c>
      <c r="O65" s="75">
        <v>44</v>
      </c>
      <c r="P65" s="52">
        <v>7754</v>
      </c>
      <c r="Q65" s="52">
        <v>3673</v>
      </c>
      <c r="R65" s="76">
        <f t="shared" si="8"/>
        <v>0.47369099819448029</v>
      </c>
      <c r="S65" s="52">
        <v>2689</v>
      </c>
      <c r="T65" s="77">
        <f t="shared" si="9"/>
        <v>0.34678875419138511</v>
      </c>
      <c r="U65" s="69">
        <v>1985</v>
      </c>
      <c r="V65" s="52">
        <v>165</v>
      </c>
      <c r="W65" s="76">
        <f t="shared" si="10"/>
        <v>8.3123425692695208E-2</v>
      </c>
      <c r="X65" s="52">
        <v>1354</v>
      </c>
      <c r="Y65" s="78">
        <f t="shared" si="11"/>
        <v>0.68211586901763221</v>
      </c>
      <c r="Z65" s="52">
        <v>86</v>
      </c>
      <c r="AA65" s="76">
        <f t="shared" si="12"/>
        <v>4.3324937027707809E-2</v>
      </c>
      <c r="AB65" s="52">
        <v>130</v>
      </c>
      <c r="AC65" s="76">
        <f t="shared" si="13"/>
        <v>6.5491183879093195E-2</v>
      </c>
      <c r="AD65" s="52">
        <v>250</v>
      </c>
      <c r="AE65" s="76">
        <f t="shared" si="14"/>
        <v>0.12594458438287154</v>
      </c>
      <c r="AF65" s="52">
        <v>2039</v>
      </c>
      <c r="AG65" s="52">
        <v>85</v>
      </c>
      <c r="AH65" s="76">
        <f t="shared" si="15"/>
        <v>4.1687101520353112E-2</v>
      </c>
      <c r="AI65" s="52">
        <v>1074</v>
      </c>
      <c r="AJ65" s="76">
        <f t="shared" si="16"/>
        <v>0.52672878862187344</v>
      </c>
      <c r="AK65" s="52">
        <v>40</v>
      </c>
      <c r="AL65" s="76">
        <f t="shared" si="17"/>
        <v>1.96174595389897E-2</v>
      </c>
      <c r="AM65" s="52">
        <v>682</v>
      </c>
      <c r="AN65" s="76">
        <f t="shared" si="18"/>
        <v>0.33447768513977438</v>
      </c>
      <c r="AO65" s="52">
        <v>158</v>
      </c>
      <c r="AP65" s="76">
        <f t="shared" si="19"/>
        <v>7.7488965179009314E-2</v>
      </c>
      <c r="AQ65" s="52">
        <f t="shared" si="20"/>
        <v>4024</v>
      </c>
      <c r="AR65" s="52">
        <f t="shared" si="21"/>
        <v>250</v>
      </c>
      <c r="AS65" s="76">
        <f t="shared" si="22"/>
        <v>6.2127236580516901E-2</v>
      </c>
      <c r="AT65" s="52">
        <f t="shared" si="23"/>
        <v>2428</v>
      </c>
      <c r="AU65" s="76">
        <f t="shared" si="24"/>
        <v>0.60337972166998011</v>
      </c>
      <c r="AV65" s="52">
        <f t="shared" si="25"/>
        <v>126</v>
      </c>
      <c r="AW65" s="76">
        <f t="shared" si="26"/>
        <v>3.1312127236580514E-2</v>
      </c>
      <c r="AX65" s="52">
        <f t="shared" si="27"/>
        <v>812</v>
      </c>
      <c r="AY65" s="76">
        <f t="shared" si="28"/>
        <v>0.20178926441351888</v>
      </c>
      <c r="AZ65" s="52">
        <f t="shared" si="29"/>
        <v>408</v>
      </c>
      <c r="BA65" s="76">
        <f t="shared" si="30"/>
        <v>0.10139165009940358</v>
      </c>
      <c r="BB65" s="61">
        <v>1958</v>
      </c>
      <c r="BC65" s="61">
        <v>559</v>
      </c>
      <c r="BD65" s="80">
        <f t="shared" si="31"/>
        <v>0.28549540347293156</v>
      </c>
      <c r="BE65" s="61">
        <v>1948</v>
      </c>
      <c r="BF65" s="61">
        <v>514</v>
      </c>
      <c r="BG65" s="80">
        <f t="shared" si="0"/>
        <v>0.26386036960985626</v>
      </c>
      <c r="BH65" s="81">
        <f t="shared" si="32"/>
        <v>3906</v>
      </c>
      <c r="BI65" s="81">
        <f t="shared" si="33"/>
        <v>1073</v>
      </c>
      <c r="BJ65" s="82">
        <f t="shared" si="34"/>
        <v>0.27470558115719407</v>
      </c>
      <c r="BK65" s="52">
        <v>4024</v>
      </c>
      <c r="BL65" s="52">
        <v>936</v>
      </c>
      <c r="BM65" s="76">
        <f t="shared" si="35"/>
        <v>0.23260437375745527</v>
      </c>
      <c r="BN65" s="52">
        <v>1985</v>
      </c>
      <c r="BO65" s="52">
        <v>335</v>
      </c>
      <c r="BP65" s="76">
        <f t="shared" si="36"/>
        <v>0.16876574307304787</v>
      </c>
      <c r="BQ65" s="52">
        <v>2039</v>
      </c>
      <c r="BR65" s="52">
        <v>601</v>
      </c>
      <c r="BS65" s="76">
        <f t="shared" si="37"/>
        <v>0.29475232957332026</v>
      </c>
      <c r="BT65" s="38">
        <v>19975</v>
      </c>
      <c r="BU65" s="38">
        <v>4258</v>
      </c>
      <c r="BV65" s="84">
        <f t="shared" si="38"/>
        <v>0.21316645807259074</v>
      </c>
      <c r="BW65" s="84">
        <f t="shared" si="39"/>
        <v>1</v>
      </c>
      <c r="BX65" s="38">
        <v>19030</v>
      </c>
      <c r="BY65" s="38">
        <v>4187</v>
      </c>
      <c r="BZ65" s="84">
        <f t="shared" si="40"/>
        <v>0.22002101944298477</v>
      </c>
      <c r="CA65" s="84">
        <f t="shared" si="41"/>
        <v>0.98332550493189286</v>
      </c>
      <c r="CB65" s="38">
        <v>83</v>
      </c>
      <c r="CC65" s="38">
        <v>4</v>
      </c>
      <c r="CD65" s="84">
        <f t="shared" si="42"/>
        <v>4.8192771084337352E-2</v>
      </c>
      <c r="CE65" s="84">
        <f t="shared" si="88"/>
        <v>9.3940817285110385E-4</v>
      </c>
      <c r="CF65" s="38">
        <v>65</v>
      </c>
      <c r="CG65" s="38">
        <v>11</v>
      </c>
      <c r="CH65" s="84">
        <f t="shared" si="43"/>
        <v>0.16923076923076924</v>
      </c>
      <c r="CI65" s="84">
        <f t="shared" si="44"/>
        <v>2.5833724753405356E-3</v>
      </c>
      <c r="CJ65" s="38">
        <v>100</v>
      </c>
      <c r="CK65" s="38">
        <v>7</v>
      </c>
      <c r="CL65" s="85">
        <f t="shared" si="45"/>
        <v>7.0000000000000007E-2</v>
      </c>
      <c r="CM65" s="84">
        <f t="shared" si="46"/>
        <v>1.6439643024894317E-3</v>
      </c>
      <c r="CN65" s="38">
        <v>7</v>
      </c>
      <c r="CO65" s="38">
        <v>2</v>
      </c>
      <c r="CP65" s="85">
        <f t="shared" si="47"/>
        <v>0.2857142857142857</v>
      </c>
      <c r="CQ65" s="84">
        <f t="shared" si="48"/>
        <v>4.6970408642555192E-4</v>
      </c>
      <c r="CR65" s="29">
        <v>18</v>
      </c>
      <c r="CS65" s="29">
        <v>0</v>
      </c>
      <c r="CT65" s="30">
        <f t="shared" si="49"/>
        <v>0</v>
      </c>
      <c r="CU65" s="30">
        <f t="shared" si="50"/>
        <v>0</v>
      </c>
      <c r="CV65" s="38">
        <v>155</v>
      </c>
      <c r="CW65" s="38">
        <v>18</v>
      </c>
      <c r="CX65" s="84">
        <f t="shared" si="51"/>
        <v>0.11612903225806452</v>
      </c>
      <c r="CY65" s="84">
        <f t="shared" si="52"/>
        <v>4.227336777829967E-3</v>
      </c>
      <c r="CZ65" s="38">
        <v>535</v>
      </c>
      <c r="DA65" s="38">
        <v>29</v>
      </c>
      <c r="DB65" s="84">
        <f t="shared" si="53"/>
        <v>5.4205607476635512E-2</v>
      </c>
      <c r="DC65" s="84">
        <f t="shared" si="89"/>
        <v>6.8107092531705027E-3</v>
      </c>
      <c r="DD65" s="52">
        <v>1985</v>
      </c>
      <c r="DE65" s="52">
        <v>241</v>
      </c>
      <c r="DF65" s="52">
        <v>1000</v>
      </c>
      <c r="DG65" s="52">
        <v>509</v>
      </c>
      <c r="DH65" s="52">
        <v>235</v>
      </c>
      <c r="DI65" s="77">
        <f t="shared" si="54"/>
        <v>0.12141057934508816</v>
      </c>
      <c r="DJ65" s="77">
        <f t="shared" si="55"/>
        <v>0.50377833753148615</v>
      </c>
      <c r="DK65" s="77">
        <f t="shared" si="56"/>
        <v>0.3748110831234257</v>
      </c>
      <c r="DL65" s="52">
        <v>2039</v>
      </c>
      <c r="DM65" s="52">
        <v>217</v>
      </c>
      <c r="DN65" s="52">
        <v>1063</v>
      </c>
      <c r="DO65" s="52">
        <v>448</v>
      </c>
      <c r="DP65" s="52">
        <v>311</v>
      </c>
      <c r="DQ65" s="77">
        <f t="shared" si="57"/>
        <v>0.10642471799901913</v>
      </c>
      <c r="DR65" s="77">
        <f t="shared" si="58"/>
        <v>0.52133398724865132</v>
      </c>
      <c r="DS65" s="77">
        <f t="shared" si="59"/>
        <v>0.37224129475232959</v>
      </c>
      <c r="DT65" s="52">
        <f t="shared" si="60"/>
        <v>4024</v>
      </c>
      <c r="DU65" s="52">
        <f t="shared" si="61"/>
        <v>458</v>
      </c>
      <c r="DV65" s="52">
        <f t="shared" si="62"/>
        <v>2063</v>
      </c>
      <c r="DW65" s="52">
        <f t="shared" si="63"/>
        <v>957</v>
      </c>
      <c r="DX65" s="52">
        <f t="shared" si="64"/>
        <v>546</v>
      </c>
      <c r="DY65" s="76">
        <f t="shared" si="65"/>
        <v>0.11381709741550695</v>
      </c>
      <c r="DZ65" s="76">
        <f t="shared" si="66"/>
        <v>0.5126739562624254</v>
      </c>
      <c r="EA65" s="76">
        <f t="shared" si="67"/>
        <v>0.3735089463220676</v>
      </c>
      <c r="EB65" s="52">
        <v>2411</v>
      </c>
      <c r="EC65" s="51">
        <v>294</v>
      </c>
      <c r="ED65" s="76">
        <f t="shared" si="68"/>
        <v>0.1219411032766487</v>
      </c>
      <c r="EE65" s="52">
        <v>630</v>
      </c>
      <c r="EF65" s="76">
        <f t="shared" si="68"/>
        <v>0.26130236416424718</v>
      </c>
      <c r="EG65" s="52">
        <v>988</v>
      </c>
      <c r="EH65" s="76">
        <f t="shared" ref="EH65" si="503">EG65/$EB65</f>
        <v>0.4097884695147242</v>
      </c>
      <c r="EI65" s="52">
        <v>1372</v>
      </c>
      <c r="EJ65" s="76">
        <f t="shared" ref="EJ65" si="504">EI65/$EB65</f>
        <v>0.56905848195769393</v>
      </c>
      <c r="EK65" s="52">
        <v>1892</v>
      </c>
      <c r="EL65" s="76">
        <f t="shared" ref="EL65" si="505">EK65/$EB65</f>
        <v>0.78473662380754872</v>
      </c>
      <c r="EM65" s="52">
        <v>2152</v>
      </c>
      <c r="EN65" s="76">
        <f t="shared" ref="EN65" si="506">EM65/$EB65</f>
        <v>0.89257569473247611</v>
      </c>
      <c r="EO65" s="87">
        <v>61360</v>
      </c>
      <c r="EP65" s="87">
        <v>44890</v>
      </c>
      <c r="EQ65" s="87">
        <v>76386</v>
      </c>
      <c r="ER65" s="87">
        <v>76974</v>
      </c>
      <c r="ES65" s="87">
        <v>42008</v>
      </c>
      <c r="ET65" s="52">
        <v>1958</v>
      </c>
      <c r="EU65" s="52">
        <v>191</v>
      </c>
      <c r="EV65" s="76">
        <f t="shared" si="73"/>
        <v>9.7548518896833497E-2</v>
      </c>
      <c r="EW65" s="52">
        <v>1948</v>
      </c>
      <c r="EX65" s="52">
        <v>229</v>
      </c>
      <c r="EY65" s="76">
        <f t="shared" si="74"/>
        <v>0.11755646817248459</v>
      </c>
      <c r="EZ65" s="52">
        <f t="shared" si="75"/>
        <v>3906</v>
      </c>
      <c r="FA65" s="52">
        <f t="shared" si="76"/>
        <v>420</v>
      </c>
      <c r="FB65" s="76">
        <f t="shared" si="77"/>
        <v>0.10752688172043011</v>
      </c>
      <c r="FC65" s="52">
        <v>3906</v>
      </c>
      <c r="FD65" s="52">
        <v>420</v>
      </c>
      <c r="FE65" s="76">
        <f t="shared" si="78"/>
        <v>0.10752688172043011</v>
      </c>
      <c r="FF65" s="52">
        <v>825</v>
      </c>
      <c r="FG65" s="76">
        <f t="shared" si="78"/>
        <v>0.21121351766513058</v>
      </c>
      <c r="FH65" s="52">
        <v>1051</v>
      </c>
      <c r="FI65" s="76">
        <f t="shared" ref="FI65" si="507">FH65/$FC65</f>
        <v>0.26907322068612394</v>
      </c>
      <c r="FJ65" s="52">
        <v>1251</v>
      </c>
      <c r="FK65" s="76">
        <f t="shared" ref="FK65" si="508">FJ65/$FC65</f>
        <v>0.32027649769585254</v>
      </c>
      <c r="FL65" s="52">
        <v>2254</v>
      </c>
      <c r="FM65" s="76">
        <f t="shared" ref="FM65" si="509">FL65/$FC65</f>
        <v>0.57706093189964158</v>
      </c>
      <c r="FN65" s="52">
        <v>349</v>
      </c>
      <c r="FO65" s="76">
        <v>0.28583128583128581</v>
      </c>
      <c r="FP65" s="52">
        <v>1</v>
      </c>
      <c r="FQ65" s="76">
        <v>8.1900081900081905E-4</v>
      </c>
      <c r="FR65" s="52">
        <v>30</v>
      </c>
      <c r="FS65" s="76">
        <v>3.9267015706806283E-2</v>
      </c>
      <c r="FT65" s="51">
        <v>0</v>
      </c>
      <c r="FU65" s="76">
        <v>0</v>
      </c>
      <c r="FV65" s="52">
        <v>260</v>
      </c>
      <c r="FW65" s="76">
        <v>0.24007386888273316</v>
      </c>
      <c r="FX65" s="52">
        <v>1</v>
      </c>
      <c r="FY65" s="76">
        <v>9.2336103416435823E-4</v>
      </c>
      <c r="FZ65" s="52">
        <v>62</v>
      </c>
      <c r="GA65" s="76">
        <v>6.4853556485355651E-2</v>
      </c>
      <c r="GB65" s="52">
        <v>0</v>
      </c>
      <c r="GC65" s="76">
        <v>0</v>
      </c>
      <c r="GD65" s="52">
        <v>701</v>
      </c>
      <c r="GE65" s="65">
        <v>0.17420477137176937</v>
      </c>
      <c r="GF65" s="52">
        <v>2</v>
      </c>
      <c r="GG65" s="65">
        <v>4.9701789264413514E-4</v>
      </c>
      <c r="GH65" s="52">
        <v>2411</v>
      </c>
      <c r="GI65" s="52">
        <v>468</v>
      </c>
      <c r="GJ65" s="76">
        <f t="shared" si="82"/>
        <v>0.19411032766486935</v>
      </c>
      <c r="GK65" s="52">
        <v>202</v>
      </c>
      <c r="GL65" s="76">
        <f t="shared" si="83"/>
        <v>0.43162393162393164</v>
      </c>
      <c r="GM65" s="52">
        <v>152</v>
      </c>
      <c r="GN65" s="76">
        <f t="shared" si="84"/>
        <v>0.3247863247863248</v>
      </c>
      <c r="GO65" s="52">
        <v>1943</v>
      </c>
      <c r="GP65" s="76">
        <f t="shared" si="85"/>
        <v>0.80588967233513065</v>
      </c>
      <c r="GQ65" s="52">
        <v>1417</v>
      </c>
      <c r="GR65" s="76">
        <f t="shared" si="86"/>
        <v>0.7292846114256305</v>
      </c>
      <c r="GS65" s="52">
        <v>496</v>
      </c>
      <c r="GT65" s="76">
        <f t="shared" si="87"/>
        <v>0.25527534740092639</v>
      </c>
    </row>
    <row r="66" spans="1:202" x14ac:dyDescent="0.25">
      <c r="A66" t="s">
        <v>13</v>
      </c>
      <c r="B66" s="69">
        <v>30679</v>
      </c>
      <c r="C66" s="69">
        <v>7799</v>
      </c>
      <c r="D66" s="69">
        <v>5745</v>
      </c>
      <c r="E66" s="69">
        <v>2412</v>
      </c>
      <c r="F66" s="69">
        <v>770</v>
      </c>
      <c r="G66" s="71">
        <f t="shared" si="2"/>
        <v>0.25421297956256722</v>
      </c>
      <c r="H66" s="71">
        <f t="shared" si="3"/>
        <v>0.18726164477329771</v>
      </c>
      <c r="I66" s="71">
        <f t="shared" si="4"/>
        <v>7.8620554776883206E-2</v>
      </c>
      <c r="J66" s="71">
        <f t="shared" si="5"/>
        <v>2.509860164933668E-2</v>
      </c>
      <c r="K66" s="69">
        <v>2740</v>
      </c>
      <c r="L66" s="72">
        <f t="shared" si="6"/>
        <v>0.47693646649260224</v>
      </c>
      <c r="M66" s="69">
        <v>3005</v>
      </c>
      <c r="N66" s="72">
        <f t="shared" si="7"/>
        <v>0.52306353350739776</v>
      </c>
      <c r="O66" s="75">
        <v>40.9</v>
      </c>
      <c r="P66" s="52">
        <v>12370</v>
      </c>
      <c r="Q66" s="52">
        <v>5253</v>
      </c>
      <c r="R66" s="76">
        <f t="shared" si="8"/>
        <v>0.42465642683912691</v>
      </c>
      <c r="S66" s="52">
        <v>3936</v>
      </c>
      <c r="T66" s="77">
        <f t="shared" si="9"/>
        <v>0.31818916734033953</v>
      </c>
      <c r="U66" s="69">
        <v>2740</v>
      </c>
      <c r="V66" s="52">
        <v>135</v>
      </c>
      <c r="W66" s="76">
        <f t="shared" si="10"/>
        <v>4.9270072992700732E-2</v>
      </c>
      <c r="X66" s="52">
        <v>1776</v>
      </c>
      <c r="Y66" s="78">
        <f t="shared" si="11"/>
        <v>0.64817518248175188</v>
      </c>
      <c r="Z66" s="52">
        <v>92</v>
      </c>
      <c r="AA66" s="76">
        <f t="shared" si="12"/>
        <v>3.3576642335766425E-2</v>
      </c>
      <c r="AB66" s="52">
        <v>346</v>
      </c>
      <c r="AC66" s="76">
        <f t="shared" si="13"/>
        <v>0.12627737226277372</v>
      </c>
      <c r="AD66" s="52">
        <v>391</v>
      </c>
      <c r="AE66" s="76">
        <f t="shared" si="14"/>
        <v>0.1427007299270073</v>
      </c>
      <c r="AF66" s="52">
        <v>3005</v>
      </c>
      <c r="AG66" s="52">
        <v>123</v>
      </c>
      <c r="AH66" s="76">
        <f t="shared" si="15"/>
        <v>4.0931780366056575E-2</v>
      </c>
      <c r="AI66" s="52">
        <v>1607</v>
      </c>
      <c r="AJ66" s="76">
        <f t="shared" si="16"/>
        <v>0.53477537437603995</v>
      </c>
      <c r="AK66" s="52">
        <v>47</v>
      </c>
      <c r="AL66" s="76">
        <f t="shared" si="17"/>
        <v>1.5640599001663893E-2</v>
      </c>
      <c r="AM66" s="52">
        <v>979</v>
      </c>
      <c r="AN66" s="76">
        <f t="shared" si="18"/>
        <v>0.32579034941763729</v>
      </c>
      <c r="AO66" s="52">
        <v>249</v>
      </c>
      <c r="AP66" s="76">
        <f t="shared" si="19"/>
        <v>8.2861896838602331E-2</v>
      </c>
      <c r="AQ66" s="52">
        <f t="shared" si="20"/>
        <v>5745</v>
      </c>
      <c r="AR66" s="52">
        <f t="shared" si="21"/>
        <v>258</v>
      </c>
      <c r="AS66" s="76">
        <f t="shared" si="22"/>
        <v>4.4908616187989553E-2</v>
      </c>
      <c r="AT66" s="52">
        <f t="shared" si="23"/>
        <v>3383</v>
      </c>
      <c r="AU66" s="76">
        <f t="shared" si="24"/>
        <v>0.58885987815491736</v>
      </c>
      <c r="AV66" s="52">
        <f t="shared" si="25"/>
        <v>139</v>
      </c>
      <c r="AW66" s="76">
        <f t="shared" si="26"/>
        <v>2.4194952132288946E-2</v>
      </c>
      <c r="AX66" s="52">
        <f t="shared" si="27"/>
        <v>1325</v>
      </c>
      <c r="AY66" s="76">
        <f t="shared" si="28"/>
        <v>0.23063533507397738</v>
      </c>
      <c r="AZ66" s="52">
        <f t="shared" si="29"/>
        <v>640</v>
      </c>
      <c r="BA66" s="76">
        <f t="shared" si="30"/>
        <v>0.1114012184508268</v>
      </c>
      <c r="BB66" s="61">
        <v>2661</v>
      </c>
      <c r="BC66" s="61">
        <v>905</v>
      </c>
      <c r="BD66" s="80">
        <f t="shared" si="31"/>
        <v>0.340097707628711</v>
      </c>
      <c r="BE66" s="61">
        <v>2792</v>
      </c>
      <c r="BF66" s="61">
        <v>603</v>
      </c>
      <c r="BG66" s="80">
        <f t="shared" si="0"/>
        <v>0.21597421203438397</v>
      </c>
      <c r="BH66" s="81">
        <f t="shared" si="32"/>
        <v>5453</v>
      </c>
      <c r="BI66" s="81">
        <f t="shared" si="33"/>
        <v>1508</v>
      </c>
      <c r="BJ66" s="82">
        <f t="shared" si="34"/>
        <v>0.27654502108930862</v>
      </c>
      <c r="BK66" s="52">
        <v>5745</v>
      </c>
      <c r="BL66" s="52">
        <v>1572</v>
      </c>
      <c r="BM66" s="76">
        <f t="shared" si="35"/>
        <v>0.27362924281984335</v>
      </c>
      <c r="BN66" s="52">
        <v>2740</v>
      </c>
      <c r="BO66" s="52">
        <v>660</v>
      </c>
      <c r="BP66" s="76">
        <f t="shared" si="36"/>
        <v>0.24087591240875914</v>
      </c>
      <c r="BQ66" s="52">
        <v>3005</v>
      </c>
      <c r="BR66" s="52">
        <v>912</v>
      </c>
      <c r="BS66" s="76">
        <f t="shared" si="37"/>
        <v>0.30349417637271214</v>
      </c>
      <c r="BT66" s="38">
        <v>30899</v>
      </c>
      <c r="BU66" s="38">
        <v>6046</v>
      </c>
      <c r="BV66" s="84">
        <f t="shared" si="38"/>
        <v>0.19566976277549436</v>
      </c>
      <c r="BW66" s="84">
        <f t="shared" si="39"/>
        <v>1</v>
      </c>
      <c r="BX66" s="38">
        <v>27209</v>
      </c>
      <c r="BY66" s="38">
        <v>5936</v>
      </c>
      <c r="BZ66" s="84">
        <f t="shared" si="40"/>
        <v>0.21816310779521481</v>
      </c>
      <c r="CA66" s="84">
        <f t="shared" si="41"/>
        <v>0.98180615282831629</v>
      </c>
      <c r="CB66" s="38">
        <v>135</v>
      </c>
      <c r="CC66" s="38">
        <v>6</v>
      </c>
      <c r="CD66" s="84">
        <f t="shared" si="42"/>
        <v>4.4444444444444446E-2</v>
      </c>
      <c r="CE66" s="84">
        <f t="shared" si="88"/>
        <v>9.9239166391002311E-4</v>
      </c>
      <c r="CF66" s="38">
        <v>81</v>
      </c>
      <c r="CG66" s="38">
        <v>5</v>
      </c>
      <c r="CH66" s="84">
        <f t="shared" si="43"/>
        <v>6.1728395061728392E-2</v>
      </c>
      <c r="CI66" s="84">
        <f t="shared" si="44"/>
        <v>8.2699305325835263E-4</v>
      </c>
      <c r="CJ66" s="38">
        <v>206</v>
      </c>
      <c r="CK66" s="38">
        <v>17</v>
      </c>
      <c r="CL66" s="85">
        <f t="shared" si="45"/>
        <v>8.2524271844660199E-2</v>
      </c>
      <c r="CM66" s="84">
        <f t="shared" si="46"/>
        <v>2.8117763810783991E-3</v>
      </c>
      <c r="CN66" s="38">
        <v>8</v>
      </c>
      <c r="CO66" s="38">
        <v>2</v>
      </c>
      <c r="CP66" s="85">
        <f t="shared" si="47"/>
        <v>0.25</v>
      </c>
      <c r="CQ66" s="84">
        <f t="shared" si="48"/>
        <v>3.3079722130334107E-4</v>
      </c>
      <c r="CR66" s="29">
        <v>911</v>
      </c>
      <c r="CS66" s="29">
        <v>0</v>
      </c>
      <c r="CT66" s="30">
        <f t="shared" si="49"/>
        <v>0</v>
      </c>
      <c r="CU66" s="30">
        <f t="shared" si="50"/>
        <v>0</v>
      </c>
      <c r="CV66" s="38">
        <v>299</v>
      </c>
      <c r="CW66" s="38">
        <v>14</v>
      </c>
      <c r="CX66" s="84">
        <f t="shared" si="51"/>
        <v>4.6822742474916385E-2</v>
      </c>
      <c r="CY66" s="84">
        <f t="shared" si="52"/>
        <v>2.3155805491233872E-3</v>
      </c>
      <c r="CZ66" s="38">
        <v>2961</v>
      </c>
      <c r="DA66" s="38">
        <v>66</v>
      </c>
      <c r="DB66" s="84">
        <f t="shared" si="53"/>
        <v>2.2289766970618033E-2</v>
      </c>
      <c r="DC66" s="84">
        <f t="shared" si="89"/>
        <v>1.0916308303010255E-2</v>
      </c>
      <c r="DD66" s="52">
        <v>2740</v>
      </c>
      <c r="DE66" s="52">
        <v>213</v>
      </c>
      <c r="DF66" s="52">
        <v>1330</v>
      </c>
      <c r="DG66" s="52">
        <v>678</v>
      </c>
      <c r="DH66" s="52">
        <v>519</v>
      </c>
      <c r="DI66" s="77">
        <f t="shared" si="54"/>
        <v>7.7737226277372257E-2</v>
      </c>
      <c r="DJ66" s="77">
        <f t="shared" si="55"/>
        <v>0.48540145985401462</v>
      </c>
      <c r="DK66" s="77">
        <f t="shared" si="56"/>
        <v>0.43686131386861315</v>
      </c>
      <c r="DL66" s="52">
        <v>3005</v>
      </c>
      <c r="DM66" s="52">
        <v>296</v>
      </c>
      <c r="DN66" s="52">
        <v>1357</v>
      </c>
      <c r="DO66" s="52">
        <v>845</v>
      </c>
      <c r="DP66" s="52">
        <v>507</v>
      </c>
      <c r="DQ66" s="77">
        <f t="shared" si="57"/>
        <v>9.8502495840266227E-2</v>
      </c>
      <c r="DR66" s="77">
        <f t="shared" si="58"/>
        <v>0.45158069883527452</v>
      </c>
      <c r="DS66" s="77">
        <f t="shared" si="59"/>
        <v>0.44991680532445921</v>
      </c>
      <c r="DT66" s="52">
        <f t="shared" si="60"/>
        <v>5745</v>
      </c>
      <c r="DU66" s="52">
        <f t="shared" si="61"/>
        <v>509</v>
      </c>
      <c r="DV66" s="52">
        <f t="shared" si="62"/>
        <v>2687</v>
      </c>
      <c r="DW66" s="52">
        <f t="shared" si="63"/>
        <v>1523</v>
      </c>
      <c r="DX66" s="52">
        <f t="shared" si="64"/>
        <v>1026</v>
      </c>
      <c r="DY66" s="76">
        <f t="shared" si="65"/>
        <v>8.8598781549173194E-2</v>
      </c>
      <c r="DZ66" s="76">
        <f t="shared" si="66"/>
        <v>0.46771105308964317</v>
      </c>
      <c r="EA66" s="76">
        <f t="shared" si="67"/>
        <v>0.44369016536118366</v>
      </c>
      <c r="EB66" s="52">
        <v>3570</v>
      </c>
      <c r="EC66" s="51">
        <v>342</v>
      </c>
      <c r="ED66" s="76">
        <f t="shared" si="68"/>
        <v>9.5798319327731099E-2</v>
      </c>
      <c r="EE66" s="52">
        <v>764</v>
      </c>
      <c r="EF66" s="76">
        <f t="shared" si="68"/>
        <v>0.21400560224089635</v>
      </c>
      <c r="EG66" s="52">
        <v>1240</v>
      </c>
      <c r="EH66" s="76">
        <f t="shared" ref="EH66" si="510">EG66/$EB66</f>
        <v>0.34733893557422968</v>
      </c>
      <c r="EI66" s="52">
        <v>1888</v>
      </c>
      <c r="EJ66" s="76">
        <f t="shared" ref="EJ66" si="511">EI66/$EB66</f>
        <v>0.52885154061624651</v>
      </c>
      <c r="EK66" s="52">
        <v>2624</v>
      </c>
      <c r="EL66" s="76">
        <f t="shared" ref="EL66" si="512">EK66/$EB66</f>
        <v>0.73501400560224095</v>
      </c>
      <c r="EM66" s="52">
        <v>3123</v>
      </c>
      <c r="EN66" s="76">
        <f t="shared" ref="EN66" si="513">EM66/$EB66</f>
        <v>0.87478991596638656</v>
      </c>
      <c r="EO66" s="87">
        <v>68474</v>
      </c>
      <c r="EP66" s="87">
        <v>48663</v>
      </c>
      <c r="EQ66" s="87">
        <v>85000</v>
      </c>
      <c r="ER66" s="87">
        <v>78232</v>
      </c>
      <c r="ES66" s="87">
        <v>47205</v>
      </c>
      <c r="ET66" s="52">
        <v>2661</v>
      </c>
      <c r="EU66" s="52">
        <v>138</v>
      </c>
      <c r="EV66" s="76">
        <f t="shared" si="73"/>
        <v>5.1860202931228859E-2</v>
      </c>
      <c r="EW66" s="52">
        <v>2792</v>
      </c>
      <c r="EX66" s="52">
        <v>254</v>
      </c>
      <c r="EY66" s="76">
        <f t="shared" si="74"/>
        <v>9.0974212034383953E-2</v>
      </c>
      <c r="EZ66" s="52">
        <f t="shared" si="75"/>
        <v>5453</v>
      </c>
      <c r="FA66" s="52">
        <f t="shared" si="76"/>
        <v>392</v>
      </c>
      <c r="FB66" s="76">
        <f t="shared" si="77"/>
        <v>7.1887034659820284E-2</v>
      </c>
      <c r="FC66" s="52">
        <v>5453</v>
      </c>
      <c r="FD66" s="52">
        <v>392</v>
      </c>
      <c r="FE66" s="76">
        <f t="shared" si="78"/>
        <v>7.1887034659820284E-2</v>
      </c>
      <c r="FF66" s="52">
        <v>938</v>
      </c>
      <c r="FG66" s="76">
        <f t="shared" si="78"/>
        <v>0.17201540436456997</v>
      </c>
      <c r="FH66" s="52">
        <v>1278</v>
      </c>
      <c r="FI66" s="76">
        <f t="shared" ref="FI66" si="514">FH66/$FC66</f>
        <v>0.23436640381441409</v>
      </c>
      <c r="FJ66" s="52">
        <v>1471</v>
      </c>
      <c r="FK66" s="76">
        <f t="shared" ref="FK66" si="515">FJ66/$FC66</f>
        <v>0.2697597652668256</v>
      </c>
      <c r="FL66" s="52">
        <v>2695</v>
      </c>
      <c r="FM66" s="76">
        <f t="shared" ref="FM66" si="516">FL66/$FC66</f>
        <v>0.49422336328626443</v>
      </c>
      <c r="FN66" s="52">
        <v>457</v>
      </c>
      <c r="FO66" s="76">
        <v>0.26756440281030447</v>
      </c>
      <c r="FP66" s="52">
        <v>6</v>
      </c>
      <c r="FQ66" s="76">
        <v>3.5128805620608899E-3</v>
      </c>
      <c r="FR66" s="52">
        <v>149</v>
      </c>
      <c r="FS66" s="76">
        <v>0.14437984496124032</v>
      </c>
      <c r="FT66" s="51">
        <v>0</v>
      </c>
      <c r="FU66" s="76">
        <v>0</v>
      </c>
      <c r="FV66" s="52">
        <v>403</v>
      </c>
      <c r="FW66" s="76">
        <v>0.248</v>
      </c>
      <c r="FX66" s="52">
        <v>5</v>
      </c>
      <c r="FY66" s="76">
        <v>3.0769230769230769E-3</v>
      </c>
      <c r="FZ66" s="52">
        <v>53</v>
      </c>
      <c r="GA66" s="76">
        <v>3.8405797101449278E-2</v>
      </c>
      <c r="GB66" s="52">
        <v>0</v>
      </c>
      <c r="GC66" s="76">
        <v>0</v>
      </c>
      <c r="GD66" s="52">
        <v>1062</v>
      </c>
      <c r="GE66" s="65">
        <v>0.18485639686684074</v>
      </c>
      <c r="GF66" s="52">
        <v>11</v>
      </c>
      <c r="GG66" s="65">
        <v>1.9147084421235858E-3</v>
      </c>
      <c r="GH66" s="52">
        <v>3570</v>
      </c>
      <c r="GI66" s="52">
        <v>696</v>
      </c>
      <c r="GJ66" s="76">
        <f t="shared" si="82"/>
        <v>0.19495798319327731</v>
      </c>
      <c r="GK66" s="52">
        <v>229</v>
      </c>
      <c r="GL66" s="76">
        <f t="shared" si="83"/>
        <v>0.32902298850574713</v>
      </c>
      <c r="GM66" s="52">
        <v>349</v>
      </c>
      <c r="GN66" s="76">
        <f t="shared" si="84"/>
        <v>0.50143678160919536</v>
      </c>
      <c r="GO66" s="52">
        <v>2874</v>
      </c>
      <c r="GP66" s="76">
        <f t="shared" si="85"/>
        <v>0.80504201680672272</v>
      </c>
      <c r="GQ66" s="52">
        <v>2224</v>
      </c>
      <c r="GR66" s="76">
        <f t="shared" si="86"/>
        <v>0.77383437717466941</v>
      </c>
      <c r="GS66" s="52">
        <v>637</v>
      </c>
      <c r="GT66" s="76">
        <f t="shared" si="87"/>
        <v>0.22164231036882392</v>
      </c>
    </row>
    <row r="67" spans="1:202" x14ac:dyDescent="0.25">
      <c r="A67" t="s">
        <v>238</v>
      </c>
      <c r="B67" s="69">
        <v>30811</v>
      </c>
      <c r="C67" s="69">
        <v>8705</v>
      </c>
      <c r="D67" s="69">
        <v>6246</v>
      </c>
      <c r="E67" s="69">
        <v>2555</v>
      </c>
      <c r="F67" s="69">
        <v>723</v>
      </c>
      <c r="G67" s="71">
        <f t="shared" si="2"/>
        <v>0.28252896692739604</v>
      </c>
      <c r="H67" s="71">
        <f t="shared" si="3"/>
        <v>0.20271980786082894</v>
      </c>
      <c r="I67" s="71">
        <f t="shared" si="4"/>
        <v>8.2924929408328199E-2</v>
      </c>
      <c r="J67" s="71">
        <f t="shared" si="5"/>
        <v>2.3465645386387977E-2</v>
      </c>
      <c r="K67" s="69">
        <v>3048</v>
      </c>
      <c r="L67" s="72">
        <f t="shared" si="6"/>
        <v>0.48799231508165225</v>
      </c>
      <c r="M67" s="69">
        <v>3198</v>
      </c>
      <c r="N67" s="72">
        <f t="shared" si="7"/>
        <v>0.51200768491834769</v>
      </c>
      <c r="O67" s="75">
        <v>41.3</v>
      </c>
      <c r="P67" s="52">
        <v>11991</v>
      </c>
      <c r="Q67" s="52">
        <v>5790</v>
      </c>
      <c r="R67" s="76">
        <f t="shared" si="8"/>
        <v>0.48286214660995747</v>
      </c>
      <c r="S67" s="52">
        <v>4255</v>
      </c>
      <c r="T67" s="77">
        <f t="shared" si="9"/>
        <v>0.35484947043616044</v>
      </c>
      <c r="U67" s="69">
        <v>3048</v>
      </c>
      <c r="V67" s="52">
        <v>283</v>
      </c>
      <c r="W67" s="76">
        <f t="shared" si="10"/>
        <v>9.2847769028871388E-2</v>
      </c>
      <c r="X67" s="52">
        <v>1897</v>
      </c>
      <c r="Y67" s="78">
        <f t="shared" si="11"/>
        <v>0.62237532808398954</v>
      </c>
      <c r="Z67" s="52">
        <v>109</v>
      </c>
      <c r="AA67" s="76">
        <f t="shared" si="12"/>
        <v>3.5761154855643046E-2</v>
      </c>
      <c r="AB67" s="52">
        <v>278</v>
      </c>
      <c r="AC67" s="76">
        <f t="shared" si="13"/>
        <v>9.1207349081364825E-2</v>
      </c>
      <c r="AD67" s="52">
        <v>481</v>
      </c>
      <c r="AE67" s="76">
        <f t="shared" si="14"/>
        <v>0.15780839895013124</v>
      </c>
      <c r="AF67" s="52">
        <v>3198</v>
      </c>
      <c r="AG67" s="52">
        <v>94</v>
      </c>
      <c r="AH67" s="76">
        <f t="shared" si="15"/>
        <v>2.9393370856785492E-2</v>
      </c>
      <c r="AI67" s="52">
        <v>1693</v>
      </c>
      <c r="AJ67" s="76">
        <f t="shared" si="16"/>
        <v>0.52939337085678551</v>
      </c>
      <c r="AK67" s="52">
        <v>57</v>
      </c>
      <c r="AL67" s="76">
        <f t="shared" si="17"/>
        <v>1.7823639774859287E-2</v>
      </c>
      <c r="AM67" s="52">
        <v>1043</v>
      </c>
      <c r="AN67" s="76">
        <f t="shared" si="18"/>
        <v>0.32614133833646031</v>
      </c>
      <c r="AO67" s="52">
        <v>311</v>
      </c>
      <c r="AP67" s="76">
        <f t="shared" si="19"/>
        <v>9.7248280175109447E-2</v>
      </c>
      <c r="AQ67" s="52">
        <f t="shared" si="20"/>
        <v>6246</v>
      </c>
      <c r="AR67" s="52">
        <f t="shared" si="21"/>
        <v>377</v>
      </c>
      <c r="AS67" s="76">
        <f t="shared" si="22"/>
        <v>6.0358629522894655E-2</v>
      </c>
      <c r="AT67" s="52">
        <f t="shared" si="23"/>
        <v>3590</v>
      </c>
      <c r="AU67" s="76">
        <f t="shared" si="24"/>
        <v>0.57476785142491194</v>
      </c>
      <c r="AV67" s="52">
        <f t="shared" si="25"/>
        <v>166</v>
      </c>
      <c r="AW67" s="76">
        <f t="shared" si="26"/>
        <v>2.6577009285943004E-2</v>
      </c>
      <c r="AX67" s="52">
        <f t="shared" si="27"/>
        <v>1321</v>
      </c>
      <c r="AY67" s="76">
        <f t="shared" si="28"/>
        <v>0.21149535702849823</v>
      </c>
      <c r="AZ67" s="52">
        <f t="shared" si="29"/>
        <v>792</v>
      </c>
      <c r="BA67" s="76">
        <f t="shared" si="30"/>
        <v>0.12680115273775217</v>
      </c>
      <c r="BB67" s="61">
        <v>2990</v>
      </c>
      <c r="BC67" s="61">
        <v>675</v>
      </c>
      <c r="BD67" s="80">
        <f t="shared" si="31"/>
        <v>0.225752508361204</v>
      </c>
      <c r="BE67" s="61">
        <v>3047</v>
      </c>
      <c r="BF67" s="61">
        <v>675</v>
      </c>
      <c r="BG67" s="80">
        <f t="shared" si="0"/>
        <v>0.22152937315392188</v>
      </c>
      <c r="BH67" s="81">
        <f t="shared" si="32"/>
        <v>6037</v>
      </c>
      <c r="BI67" s="81">
        <f t="shared" si="33"/>
        <v>1350</v>
      </c>
      <c r="BJ67" s="82">
        <f t="shared" si="34"/>
        <v>0.22362100380983932</v>
      </c>
      <c r="BK67" s="52">
        <v>6246</v>
      </c>
      <c r="BL67" s="52">
        <v>1728</v>
      </c>
      <c r="BM67" s="76">
        <f t="shared" si="35"/>
        <v>0.27665706051873201</v>
      </c>
      <c r="BN67" s="52">
        <v>3048</v>
      </c>
      <c r="BO67" s="52">
        <v>758</v>
      </c>
      <c r="BP67" s="76">
        <f t="shared" si="36"/>
        <v>0.24868766404199474</v>
      </c>
      <c r="BQ67" s="52">
        <v>3198</v>
      </c>
      <c r="BR67" s="52">
        <v>970</v>
      </c>
      <c r="BS67" s="76">
        <f t="shared" si="37"/>
        <v>0.30331457160725456</v>
      </c>
      <c r="BT67" s="38">
        <v>31060</v>
      </c>
      <c r="BU67" s="38">
        <v>6637</v>
      </c>
      <c r="BV67" s="84">
        <f t="shared" si="38"/>
        <v>0.21368319381841597</v>
      </c>
      <c r="BW67" s="84">
        <f t="shared" si="39"/>
        <v>1</v>
      </c>
      <c r="BX67" s="38">
        <v>29781</v>
      </c>
      <c r="BY67" s="38">
        <v>6523</v>
      </c>
      <c r="BZ67" s="84">
        <f t="shared" si="40"/>
        <v>0.21903226889627614</v>
      </c>
      <c r="CA67" s="84">
        <f t="shared" si="41"/>
        <v>0.9828235648636432</v>
      </c>
      <c r="CB67" s="38">
        <v>132</v>
      </c>
      <c r="CC67" s="38">
        <v>19</v>
      </c>
      <c r="CD67" s="84">
        <f t="shared" si="42"/>
        <v>0.14393939393939395</v>
      </c>
      <c r="CE67" s="84">
        <f t="shared" si="88"/>
        <v>2.8627391893927979E-3</v>
      </c>
      <c r="CF67" s="38">
        <v>88</v>
      </c>
      <c r="CG67" s="38">
        <v>16</v>
      </c>
      <c r="CH67" s="84">
        <f t="shared" si="43"/>
        <v>0.18181818181818182</v>
      </c>
      <c r="CI67" s="84">
        <f t="shared" si="44"/>
        <v>2.4107277384360403E-3</v>
      </c>
      <c r="CJ67" s="38">
        <v>160</v>
      </c>
      <c r="CK67" s="38">
        <v>12</v>
      </c>
      <c r="CL67" s="85">
        <f t="shared" si="45"/>
        <v>7.4999999999999997E-2</v>
      </c>
      <c r="CM67" s="84">
        <f t="shared" si="46"/>
        <v>1.8080458038270302E-3</v>
      </c>
      <c r="CN67" s="38">
        <v>11</v>
      </c>
      <c r="CO67" s="38">
        <v>5</v>
      </c>
      <c r="CP67" s="85">
        <f t="shared" si="47"/>
        <v>0.45454545454545453</v>
      </c>
      <c r="CQ67" s="84">
        <f t="shared" si="48"/>
        <v>7.5335241826126264E-4</v>
      </c>
      <c r="CR67" s="29">
        <v>188</v>
      </c>
      <c r="CS67" s="29">
        <v>5</v>
      </c>
      <c r="CT67" s="30">
        <f t="shared" si="49"/>
        <v>2.6595744680851064E-2</v>
      </c>
      <c r="CU67" s="30">
        <f t="shared" si="50"/>
        <v>7.5335241826126264E-4</v>
      </c>
      <c r="CV67" s="38">
        <v>319</v>
      </c>
      <c r="CW67" s="38">
        <v>19</v>
      </c>
      <c r="CX67" s="84">
        <f t="shared" si="51"/>
        <v>5.9561128526645767E-2</v>
      </c>
      <c r="CY67" s="84">
        <f t="shared" si="52"/>
        <v>2.8627391893927979E-3</v>
      </c>
      <c r="CZ67" s="38">
        <v>569</v>
      </c>
      <c r="DA67" s="38">
        <v>43</v>
      </c>
      <c r="DB67" s="84">
        <f t="shared" si="53"/>
        <v>7.5571177504393669E-2</v>
      </c>
      <c r="DC67" s="84">
        <f t="shared" si="89"/>
        <v>6.4788307970468587E-3</v>
      </c>
      <c r="DD67" s="52">
        <v>3048</v>
      </c>
      <c r="DE67" s="52">
        <v>389</v>
      </c>
      <c r="DF67" s="52">
        <v>1170</v>
      </c>
      <c r="DG67" s="52">
        <v>822</v>
      </c>
      <c r="DH67" s="52">
        <v>667</v>
      </c>
      <c r="DI67" s="77">
        <f t="shared" si="54"/>
        <v>0.12762467191601051</v>
      </c>
      <c r="DJ67" s="77">
        <f t="shared" si="55"/>
        <v>0.38385826771653542</v>
      </c>
      <c r="DK67" s="77">
        <f t="shared" si="56"/>
        <v>0.48851706036745407</v>
      </c>
      <c r="DL67" s="52">
        <v>3198</v>
      </c>
      <c r="DM67" s="52">
        <v>267</v>
      </c>
      <c r="DN67" s="52">
        <v>1349</v>
      </c>
      <c r="DO67" s="52">
        <v>786</v>
      </c>
      <c r="DP67" s="52">
        <v>796</v>
      </c>
      <c r="DQ67" s="77">
        <f t="shared" si="57"/>
        <v>8.3489681050656656E-2</v>
      </c>
      <c r="DR67" s="77">
        <f t="shared" si="58"/>
        <v>0.42182614133833646</v>
      </c>
      <c r="DS67" s="77">
        <f t="shared" si="59"/>
        <v>0.49468417761100686</v>
      </c>
      <c r="DT67" s="52">
        <f t="shared" si="60"/>
        <v>6246</v>
      </c>
      <c r="DU67" s="52">
        <f t="shared" si="61"/>
        <v>656</v>
      </c>
      <c r="DV67" s="52">
        <f t="shared" si="62"/>
        <v>2519</v>
      </c>
      <c r="DW67" s="52">
        <f t="shared" si="63"/>
        <v>1608</v>
      </c>
      <c r="DX67" s="52">
        <f t="shared" si="64"/>
        <v>1463</v>
      </c>
      <c r="DY67" s="76">
        <f t="shared" si="65"/>
        <v>0.10502721741914825</v>
      </c>
      <c r="DZ67" s="76">
        <f t="shared" si="66"/>
        <v>0.40329811079090616</v>
      </c>
      <c r="EA67" s="76">
        <f t="shared" si="67"/>
        <v>0.49167467178994556</v>
      </c>
      <c r="EB67" s="52">
        <v>3928</v>
      </c>
      <c r="EC67" s="51">
        <v>654</v>
      </c>
      <c r="ED67" s="76">
        <f t="shared" si="68"/>
        <v>0.16649694501018331</v>
      </c>
      <c r="EE67" s="52">
        <v>1081</v>
      </c>
      <c r="EF67" s="76">
        <f t="shared" si="68"/>
        <v>0.27520366598778007</v>
      </c>
      <c r="EG67" s="52">
        <v>1620</v>
      </c>
      <c r="EH67" s="76">
        <f t="shared" ref="EH67" si="517">EG67/$EB67</f>
        <v>0.41242362525458248</v>
      </c>
      <c r="EI67" s="52">
        <v>2131</v>
      </c>
      <c r="EJ67" s="76">
        <f t="shared" ref="EJ67" si="518">EI67/$EB67</f>
        <v>0.54251527494908347</v>
      </c>
      <c r="EK67" s="52">
        <v>2904</v>
      </c>
      <c r="EL67" s="76">
        <f t="shared" ref="EL67" si="519">EK67/$EB67</f>
        <v>0.73930753564154783</v>
      </c>
      <c r="EM67" s="52">
        <v>3293</v>
      </c>
      <c r="EN67" s="76">
        <f t="shared" ref="EN67" si="520">EM67/$EB67</f>
        <v>0.83834012219959264</v>
      </c>
      <c r="EO67" s="87">
        <v>65177</v>
      </c>
      <c r="EP67" s="87">
        <v>41484</v>
      </c>
      <c r="EQ67" s="87">
        <v>79750</v>
      </c>
      <c r="ER67" s="87">
        <v>80148</v>
      </c>
      <c r="ES67" s="87">
        <v>46500</v>
      </c>
      <c r="ET67" s="52">
        <v>2990</v>
      </c>
      <c r="EU67" s="52">
        <v>430</v>
      </c>
      <c r="EV67" s="76">
        <f t="shared" si="73"/>
        <v>0.14381270903010032</v>
      </c>
      <c r="EW67" s="52">
        <v>3047</v>
      </c>
      <c r="EX67" s="52">
        <v>498</v>
      </c>
      <c r="EY67" s="76">
        <f t="shared" si="74"/>
        <v>0.16343944863800461</v>
      </c>
      <c r="EZ67" s="52">
        <f t="shared" si="75"/>
        <v>6037</v>
      </c>
      <c r="FA67" s="52">
        <f t="shared" si="76"/>
        <v>928</v>
      </c>
      <c r="FB67" s="76">
        <f t="shared" si="77"/>
        <v>0.15371873447076362</v>
      </c>
      <c r="FC67" s="52">
        <v>6037</v>
      </c>
      <c r="FD67" s="52">
        <v>928</v>
      </c>
      <c r="FE67" s="76">
        <f t="shared" si="78"/>
        <v>0.15371873447076362</v>
      </c>
      <c r="FF67" s="52">
        <v>1409</v>
      </c>
      <c r="FG67" s="76">
        <f t="shared" si="78"/>
        <v>0.23339406990226935</v>
      </c>
      <c r="FH67" s="52">
        <v>1787</v>
      </c>
      <c r="FI67" s="76">
        <f t="shared" ref="FI67" si="521">FH67/$FC67</f>
        <v>0.29600795096902432</v>
      </c>
      <c r="FJ67" s="52">
        <v>2018</v>
      </c>
      <c r="FK67" s="76">
        <f t="shared" ref="FK67" si="522">FJ67/$FC67</f>
        <v>0.33427198939870795</v>
      </c>
      <c r="FL67" s="52">
        <v>3099</v>
      </c>
      <c r="FM67" s="76">
        <f t="shared" ref="FM67" si="523">FL67/$FC67</f>
        <v>0.51333443763458675</v>
      </c>
      <c r="FN67" s="52">
        <v>526</v>
      </c>
      <c r="FO67" s="76">
        <v>0.27640567524960591</v>
      </c>
      <c r="FP67" s="52">
        <v>8</v>
      </c>
      <c r="FQ67" s="76">
        <v>4.2038885969521806E-3</v>
      </c>
      <c r="FR67" s="52">
        <v>99</v>
      </c>
      <c r="FS67" s="76">
        <v>8.6462882096069865E-2</v>
      </c>
      <c r="FT67" s="51">
        <v>2</v>
      </c>
      <c r="FU67" s="76">
        <v>1.7467248908296944E-3</v>
      </c>
      <c r="FV67" s="52">
        <v>457</v>
      </c>
      <c r="FW67" s="76">
        <v>0.25559284116331094</v>
      </c>
      <c r="FX67" s="52">
        <v>14</v>
      </c>
      <c r="FY67" s="76">
        <v>7.829977628635347E-3</v>
      </c>
      <c r="FZ67" s="52">
        <v>70</v>
      </c>
      <c r="GA67" s="76">
        <v>4.9645390070921988E-2</v>
      </c>
      <c r="GB67" s="52">
        <v>4</v>
      </c>
      <c r="GC67" s="76">
        <v>2.8368794326241137E-3</v>
      </c>
      <c r="GD67" s="52">
        <v>1152</v>
      </c>
      <c r="GE67" s="65">
        <v>0.18443804034582131</v>
      </c>
      <c r="GF67" s="52">
        <v>28</v>
      </c>
      <c r="GG67" s="65">
        <v>4.4828690361831576E-3</v>
      </c>
      <c r="GH67" s="52">
        <v>3928</v>
      </c>
      <c r="GI67" s="52">
        <v>603</v>
      </c>
      <c r="GJ67" s="76">
        <f t="shared" si="82"/>
        <v>0.15351323828920571</v>
      </c>
      <c r="GK67" s="52">
        <v>240</v>
      </c>
      <c r="GL67" s="76">
        <f t="shared" si="83"/>
        <v>0.39800995024875624</v>
      </c>
      <c r="GM67" s="52">
        <v>250</v>
      </c>
      <c r="GN67" s="76">
        <f t="shared" si="84"/>
        <v>0.41459369817578773</v>
      </c>
      <c r="GO67" s="52">
        <v>3325</v>
      </c>
      <c r="GP67" s="76">
        <f t="shared" si="85"/>
        <v>0.84648676171079429</v>
      </c>
      <c r="GQ67" s="52">
        <v>2446</v>
      </c>
      <c r="GR67" s="76">
        <f t="shared" si="86"/>
        <v>0.73563909774436087</v>
      </c>
      <c r="GS67" s="52">
        <v>839</v>
      </c>
      <c r="GT67" s="76">
        <f t="shared" si="87"/>
        <v>0.25233082706766918</v>
      </c>
    </row>
    <row r="68" spans="1:202" x14ac:dyDescent="0.25">
      <c r="A68" t="s">
        <v>239</v>
      </c>
      <c r="B68" s="69">
        <v>23146</v>
      </c>
      <c r="C68" s="69">
        <v>9553</v>
      </c>
      <c r="D68" s="69">
        <v>7145</v>
      </c>
      <c r="E68" s="69">
        <v>2865</v>
      </c>
      <c r="F68" s="69">
        <v>697</v>
      </c>
      <c r="G68" s="71">
        <f t="shared" si="2"/>
        <v>0.41272790114922664</v>
      </c>
      <c r="H68" s="71">
        <f t="shared" si="3"/>
        <v>0.3086926466776117</v>
      </c>
      <c r="I68" s="71">
        <f t="shared" si="4"/>
        <v>0.12377948673636914</v>
      </c>
      <c r="J68" s="71">
        <f t="shared" si="5"/>
        <v>3.0113194504450012E-2</v>
      </c>
      <c r="K68" s="69">
        <v>3578</v>
      </c>
      <c r="L68" s="72">
        <f t="shared" si="6"/>
        <v>0.50076976906927917</v>
      </c>
      <c r="M68" s="69">
        <v>3567</v>
      </c>
      <c r="N68" s="72">
        <f t="shared" si="7"/>
        <v>0.49923023093072078</v>
      </c>
      <c r="O68" s="75">
        <v>55.3</v>
      </c>
      <c r="P68" s="52">
        <v>10651</v>
      </c>
      <c r="Q68" s="52">
        <v>6349</v>
      </c>
      <c r="R68" s="76">
        <f t="shared" si="8"/>
        <v>0.59609426344944139</v>
      </c>
      <c r="S68" s="52">
        <v>4948</v>
      </c>
      <c r="T68" s="77">
        <f t="shared" si="9"/>
        <v>0.4645573185616374</v>
      </c>
      <c r="U68" s="69">
        <v>3578</v>
      </c>
      <c r="V68" s="52">
        <v>179</v>
      </c>
      <c r="W68" s="76">
        <f t="shared" si="10"/>
        <v>5.0027948574622692E-2</v>
      </c>
      <c r="X68" s="52">
        <v>2304</v>
      </c>
      <c r="Y68" s="78">
        <f t="shared" si="11"/>
        <v>0.64393515930687539</v>
      </c>
      <c r="Z68" s="52">
        <v>136</v>
      </c>
      <c r="AA68" s="76">
        <f t="shared" si="12"/>
        <v>3.8010061486864172E-2</v>
      </c>
      <c r="AB68" s="52">
        <v>438</v>
      </c>
      <c r="AC68" s="76">
        <f t="shared" si="13"/>
        <v>0.12241475684740079</v>
      </c>
      <c r="AD68" s="52">
        <v>521</v>
      </c>
      <c r="AE68" s="76">
        <f t="shared" si="14"/>
        <v>0.14561207378423702</v>
      </c>
      <c r="AF68" s="52">
        <v>3567</v>
      </c>
      <c r="AG68" s="52">
        <v>92</v>
      </c>
      <c r="AH68" s="76">
        <f t="shared" si="15"/>
        <v>2.5791982057751611E-2</v>
      </c>
      <c r="AI68" s="52">
        <v>2269</v>
      </c>
      <c r="AJ68" s="76">
        <f t="shared" si="16"/>
        <v>0.63610877488085227</v>
      </c>
      <c r="AK68" s="52">
        <v>18</v>
      </c>
      <c r="AL68" s="76">
        <f t="shared" si="17"/>
        <v>5.0462573591253156E-3</v>
      </c>
      <c r="AM68" s="52">
        <v>883</v>
      </c>
      <c r="AN68" s="76">
        <f t="shared" si="18"/>
        <v>0.24754695822820297</v>
      </c>
      <c r="AO68" s="52">
        <v>305</v>
      </c>
      <c r="AP68" s="76">
        <f t="shared" si="19"/>
        <v>8.5506027474067839E-2</v>
      </c>
      <c r="AQ68" s="52">
        <f t="shared" si="20"/>
        <v>7145</v>
      </c>
      <c r="AR68" s="52">
        <f t="shared" si="21"/>
        <v>271</v>
      </c>
      <c r="AS68" s="76">
        <f t="shared" si="22"/>
        <v>3.7928621413575926E-2</v>
      </c>
      <c r="AT68" s="52">
        <f t="shared" si="23"/>
        <v>4573</v>
      </c>
      <c r="AU68" s="76">
        <f t="shared" si="24"/>
        <v>0.64002799160251922</v>
      </c>
      <c r="AV68" s="52">
        <f t="shared" si="25"/>
        <v>154</v>
      </c>
      <c r="AW68" s="76">
        <f t="shared" si="26"/>
        <v>2.1553533939818053E-2</v>
      </c>
      <c r="AX68" s="52">
        <f t="shared" si="27"/>
        <v>1321</v>
      </c>
      <c r="AY68" s="76">
        <f t="shared" si="28"/>
        <v>0.18488453463960811</v>
      </c>
      <c r="AZ68" s="52">
        <f t="shared" si="29"/>
        <v>826</v>
      </c>
      <c r="BA68" s="76">
        <f t="shared" si="30"/>
        <v>0.11560531840447866</v>
      </c>
      <c r="BB68" s="61">
        <v>3552</v>
      </c>
      <c r="BC68" s="61">
        <v>1068</v>
      </c>
      <c r="BD68" s="80">
        <f t="shared" si="31"/>
        <v>0.30067567567567566</v>
      </c>
      <c r="BE68" s="61">
        <v>3514</v>
      </c>
      <c r="BF68" s="61">
        <v>898</v>
      </c>
      <c r="BG68" s="80">
        <f t="shared" ref="BG68:BG76" si="524">BF68/BE68</f>
        <v>0.25554923164484916</v>
      </c>
      <c r="BH68" s="81">
        <f t="shared" si="32"/>
        <v>7066</v>
      </c>
      <c r="BI68" s="81">
        <f t="shared" si="33"/>
        <v>1966</v>
      </c>
      <c r="BJ68" s="82">
        <f t="shared" si="34"/>
        <v>0.27823379564109824</v>
      </c>
      <c r="BK68" s="52">
        <v>7145</v>
      </c>
      <c r="BL68" s="52">
        <v>1897</v>
      </c>
      <c r="BM68" s="76">
        <f t="shared" si="35"/>
        <v>0.26550034989503152</v>
      </c>
      <c r="BN68" s="52">
        <v>3578</v>
      </c>
      <c r="BO68" s="52">
        <v>1013</v>
      </c>
      <c r="BP68" s="76">
        <f t="shared" si="36"/>
        <v>0.28311906092789269</v>
      </c>
      <c r="BQ68" s="52">
        <v>3567</v>
      </c>
      <c r="BR68" s="52">
        <v>884</v>
      </c>
      <c r="BS68" s="76">
        <f t="shared" si="37"/>
        <v>0.24782730585926549</v>
      </c>
      <c r="BT68" s="38">
        <v>23763</v>
      </c>
      <c r="BU68" s="38">
        <v>7538</v>
      </c>
      <c r="BV68" s="84">
        <f t="shared" si="38"/>
        <v>0.3172158397508732</v>
      </c>
      <c r="BW68" s="84">
        <f t="shared" si="39"/>
        <v>1</v>
      </c>
      <c r="BX68" s="38">
        <v>20369</v>
      </c>
      <c r="BY68" s="38">
        <v>7189</v>
      </c>
      <c r="BZ68" s="84">
        <f t="shared" si="40"/>
        <v>0.35293828857577692</v>
      </c>
      <c r="CA68" s="84">
        <f t="shared" si="41"/>
        <v>0.95370124701512338</v>
      </c>
      <c r="CB68" s="38">
        <v>77</v>
      </c>
      <c r="CC68" s="38">
        <v>7</v>
      </c>
      <c r="CD68" s="84">
        <f t="shared" si="42"/>
        <v>9.0909090909090912E-2</v>
      </c>
      <c r="CE68" s="84">
        <f t="shared" si="88"/>
        <v>9.2862828336428757E-4</v>
      </c>
      <c r="CF68" s="38">
        <v>2199</v>
      </c>
      <c r="CG68" s="38">
        <v>248</v>
      </c>
      <c r="CH68" s="84">
        <f t="shared" si="43"/>
        <v>0.11277853569804457</v>
      </c>
      <c r="CI68" s="84">
        <f t="shared" si="44"/>
        <v>3.2899973467763334E-2</v>
      </c>
      <c r="CJ68" s="38">
        <v>137</v>
      </c>
      <c r="CK68" s="38">
        <v>23</v>
      </c>
      <c r="CL68" s="85">
        <f t="shared" si="45"/>
        <v>0.16788321167883211</v>
      </c>
      <c r="CM68" s="84">
        <f t="shared" si="46"/>
        <v>3.0512072167683734E-3</v>
      </c>
      <c r="CN68" s="38">
        <v>1</v>
      </c>
      <c r="CO68" s="38">
        <v>0</v>
      </c>
      <c r="CP68" s="85">
        <f t="shared" si="47"/>
        <v>0</v>
      </c>
      <c r="CQ68" s="84">
        <f t="shared" si="48"/>
        <v>0</v>
      </c>
      <c r="CR68" s="29">
        <v>52</v>
      </c>
      <c r="CS68" s="29">
        <v>5</v>
      </c>
      <c r="CT68" s="30">
        <f t="shared" si="49"/>
        <v>9.6153846153846159E-2</v>
      </c>
      <c r="CU68" s="30">
        <f t="shared" si="50"/>
        <v>6.6330591668877685E-4</v>
      </c>
      <c r="CV68" s="38">
        <v>346</v>
      </c>
      <c r="CW68" s="38">
        <v>37</v>
      </c>
      <c r="CX68" s="84">
        <f t="shared" si="51"/>
        <v>0.1069364161849711</v>
      </c>
      <c r="CY68" s="84">
        <f t="shared" si="52"/>
        <v>4.9084637834969488E-3</v>
      </c>
      <c r="CZ68" s="38">
        <v>634</v>
      </c>
      <c r="DA68" s="38">
        <v>34</v>
      </c>
      <c r="DB68" s="84">
        <f t="shared" si="53"/>
        <v>5.362776025236593E-2</v>
      </c>
      <c r="DC68" s="84">
        <f t="shared" si="89"/>
        <v>4.5104802334836828E-3</v>
      </c>
      <c r="DD68" s="52">
        <v>3578</v>
      </c>
      <c r="DE68" s="52">
        <v>217</v>
      </c>
      <c r="DF68" s="52">
        <v>1102</v>
      </c>
      <c r="DG68" s="52">
        <v>1085</v>
      </c>
      <c r="DH68" s="52">
        <v>1174</v>
      </c>
      <c r="DI68" s="77">
        <f t="shared" si="54"/>
        <v>6.0648406931246505E-2</v>
      </c>
      <c r="DJ68" s="77">
        <f t="shared" si="55"/>
        <v>0.30799329234209055</v>
      </c>
      <c r="DK68" s="77">
        <f t="shared" si="56"/>
        <v>0.63135830072666299</v>
      </c>
      <c r="DL68" s="52">
        <v>3567</v>
      </c>
      <c r="DM68" s="52">
        <v>129</v>
      </c>
      <c r="DN68" s="52">
        <v>1200</v>
      </c>
      <c r="DO68" s="52">
        <v>1209</v>
      </c>
      <c r="DP68" s="52">
        <v>1029</v>
      </c>
      <c r="DQ68" s="77">
        <f t="shared" si="57"/>
        <v>3.6164844407064758E-2</v>
      </c>
      <c r="DR68" s="77">
        <f t="shared" si="58"/>
        <v>0.33641715727502103</v>
      </c>
      <c r="DS68" s="77">
        <f t="shared" si="59"/>
        <v>0.62741799831791423</v>
      </c>
      <c r="DT68" s="52">
        <f t="shared" si="60"/>
        <v>7145</v>
      </c>
      <c r="DU68" s="52">
        <f t="shared" si="61"/>
        <v>346</v>
      </c>
      <c r="DV68" s="52">
        <f t="shared" si="62"/>
        <v>2302</v>
      </c>
      <c r="DW68" s="52">
        <f t="shared" si="63"/>
        <v>2294</v>
      </c>
      <c r="DX68" s="52">
        <f t="shared" si="64"/>
        <v>2203</v>
      </c>
      <c r="DY68" s="76">
        <f t="shared" si="65"/>
        <v>4.8425472358292511E-2</v>
      </c>
      <c r="DZ68" s="76">
        <f t="shared" si="66"/>
        <v>0.32218334499650103</v>
      </c>
      <c r="EA68" s="76">
        <f t="shared" si="67"/>
        <v>0.62939118264520644</v>
      </c>
      <c r="EB68" s="52">
        <v>4595</v>
      </c>
      <c r="EC68" s="51">
        <v>360</v>
      </c>
      <c r="ED68" s="76">
        <f t="shared" si="68"/>
        <v>7.8346028291621322E-2</v>
      </c>
      <c r="EE68" s="52">
        <v>793</v>
      </c>
      <c r="EF68" s="76">
        <f t="shared" si="68"/>
        <v>0.17257889009793254</v>
      </c>
      <c r="EG68" s="52">
        <v>1404</v>
      </c>
      <c r="EH68" s="76">
        <f t="shared" ref="EH68" si="525">EG68/$EB68</f>
        <v>0.30554951033732319</v>
      </c>
      <c r="EI68" s="52">
        <v>2136</v>
      </c>
      <c r="EJ68" s="76">
        <f t="shared" ref="EJ68" si="526">EI68/$EB68</f>
        <v>0.46485310119695322</v>
      </c>
      <c r="EK68" s="52">
        <v>3061</v>
      </c>
      <c r="EL68" s="76">
        <f t="shared" ref="EL68" si="527">EK68/$EB68</f>
        <v>0.66615886833514693</v>
      </c>
      <c r="EM68" s="52">
        <v>3718</v>
      </c>
      <c r="EN68" s="76">
        <f t="shared" ref="EN68" si="528">EM68/$EB68</f>
        <v>0.80914036996735583</v>
      </c>
      <c r="EO68" s="87">
        <v>63726</v>
      </c>
      <c r="EP68" s="87">
        <v>45795</v>
      </c>
      <c r="EQ68" s="87">
        <v>65170</v>
      </c>
      <c r="ER68" s="87">
        <v>77967</v>
      </c>
      <c r="ES68" s="87">
        <v>54042</v>
      </c>
      <c r="ET68" s="52">
        <v>3552</v>
      </c>
      <c r="EU68" s="52">
        <v>213</v>
      </c>
      <c r="EV68" s="76">
        <f t="shared" si="73"/>
        <v>5.9966216216216214E-2</v>
      </c>
      <c r="EW68" s="52">
        <v>3514</v>
      </c>
      <c r="EX68" s="52">
        <v>225</v>
      </c>
      <c r="EY68" s="76">
        <f t="shared" si="74"/>
        <v>6.4029595902105857E-2</v>
      </c>
      <c r="EZ68" s="52">
        <f t="shared" si="75"/>
        <v>7066</v>
      </c>
      <c r="FA68" s="52">
        <f t="shared" si="76"/>
        <v>438</v>
      </c>
      <c r="FB68" s="76">
        <f t="shared" si="77"/>
        <v>6.1986979903764505E-2</v>
      </c>
      <c r="FC68" s="52">
        <v>7066</v>
      </c>
      <c r="FD68" s="52">
        <v>438</v>
      </c>
      <c r="FE68" s="76">
        <f t="shared" si="78"/>
        <v>6.1986979903764505E-2</v>
      </c>
      <c r="FF68" s="52">
        <v>822</v>
      </c>
      <c r="FG68" s="76">
        <f t="shared" si="78"/>
        <v>0.11633172940843475</v>
      </c>
      <c r="FH68" s="52">
        <v>1476</v>
      </c>
      <c r="FI68" s="76">
        <f t="shared" ref="FI68" si="529">FH68/$FC68</f>
        <v>0.20888763090857629</v>
      </c>
      <c r="FJ68" s="52">
        <v>1658</v>
      </c>
      <c r="FK68" s="76">
        <f t="shared" ref="FK68" si="530">FJ68/$FC68</f>
        <v>0.2346447778092273</v>
      </c>
      <c r="FL68" s="52">
        <v>3039</v>
      </c>
      <c r="FM68" s="76">
        <f t="shared" ref="FM68" si="531">FL68/$FC68</f>
        <v>0.43008774412680439</v>
      </c>
      <c r="FN68" s="52">
        <v>495</v>
      </c>
      <c r="FO68" s="76">
        <v>0.22602739726027396</v>
      </c>
      <c r="FP68" s="52">
        <v>26</v>
      </c>
      <c r="FQ68" s="76">
        <v>1.1872146118721462E-2</v>
      </c>
      <c r="FR68" s="52">
        <v>153</v>
      </c>
      <c r="FS68" s="76">
        <v>0.11023054755043228</v>
      </c>
      <c r="FT68" s="51">
        <v>0</v>
      </c>
      <c r="FU68" s="76">
        <v>0</v>
      </c>
      <c r="FV68" s="52">
        <v>386</v>
      </c>
      <c r="FW68" s="76">
        <v>0.18468899521531101</v>
      </c>
      <c r="FX68" s="52">
        <v>14</v>
      </c>
      <c r="FY68" s="76">
        <v>6.6985645933014355E-3</v>
      </c>
      <c r="FZ68" s="52">
        <v>96</v>
      </c>
      <c r="GA68" s="76">
        <v>6.4996614759647936E-2</v>
      </c>
      <c r="GB68" s="52">
        <v>0</v>
      </c>
      <c r="GC68" s="76">
        <v>0</v>
      </c>
      <c r="GD68" s="52">
        <v>1130</v>
      </c>
      <c r="GE68" s="65">
        <v>0.15815255423372987</v>
      </c>
      <c r="GF68" s="52">
        <v>40</v>
      </c>
      <c r="GG68" s="65">
        <v>5.598320503848845E-3</v>
      </c>
      <c r="GH68" s="52">
        <v>4595</v>
      </c>
      <c r="GI68" s="52">
        <v>476</v>
      </c>
      <c r="GJ68" s="76">
        <f t="shared" si="82"/>
        <v>0.10359085963003264</v>
      </c>
      <c r="GK68" s="52">
        <v>230</v>
      </c>
      <c r="GL68" s="76">
        <f t="shared" si="83"/>
        <v>0.48319327731092437</v>
      </c>
      <c r="GM68" s="52">
        <v>145</v>
      </c>
      <c r="GN68" s="76">
        <f t="shared" si="84"/>
        <v>0.30462184873949577</v>
      </c>
      <c r="GO68" s="52">
        <v>4119</v>
      </c>
      <c r="GP68" s="76">
        <f t="shared" si="85"/>
        <v>0.89640914036996733</v>
      </c>
      <c r="GQ68" s="52">
        <v>3057</v>
      </c>
      <c r="GR68" s="76">
        <f t="shared" si="86"/>
        <v>0.74217042971595049</v>
      </c>
      <c r="GS68" s="52">
        <v>1046</v>
      </c>
      <c r="GT68" s="76">
        <f t="shared" si="87"/>
        <v>0.25394513231366839</v>
      </c>
    </row>
    <row r="69" spans="1:202" x14ac:dyDescent="0.25">
      <c r="A69" t="s">
        <v>240</v>
      </c>
      <c r="B69" s="69">
        <v>105127</v>
      </c>
      <c r="C69" s="69">
        <v>27639</v>
      </c>
      <c r="D69" s="69">
        <v>19620</v>
      </c>
      <c r="E69" s="69">
        <v>7710</v>
      </c>
      <c r="F69" s="69">
        <v>2361</v>
      </c>
      <c r="G69" s="71">
        <f t="shared" ref="G69:G76" si="532">C69/B69</f>
        <v>0.26291057482854074</v>
      </c>
      <c r="H69" s="71">
        <f t="shared" ref="H69:H76" si="533">D69/B69</f>
        <v>0.18663140772589346</v>
      </c>
      <c r="I69" s="71">
        <f t="shared" ref="I69:I76" si="534">E69/B69</f>
        <v>7.3339865115526939E-2</v>
      </c>
      <c r="J69" s="71">
        <f t="shared" ref="J69:J76" si="535">F69/B69</f>
        <v>2.2458550134599103E-2</v>
      </c>
      <c r="K69" s="69">
        <v>9205</v>
      </c>
      <c r="L69" s="72">
        <f t="shared" ref="L69:L76" si="536">K69/D69</f>
        <v>0.46916411824668708</v>
      </c>
      <c r="M69" s="69">
        <v>10415</v>
      </c>
      <c r="N69" s="72">
        <f t="shared" ref="N69:N76" si="537">M69/D69</f>
        <v>0.53083588175331298</v>
      </c>
      <c r="O69" s="75">
        <v>40.700000000000003</v>
      </c>
      <c r="P69" s="52">
        <v>42179</v>
      </c>
      <c r="Q69" s="52">
        <v>18780</v>
      </c>
      <c r="R69" s="76">
        <f t="shared" ref="R69:R76" si="538">Q69/P69</f>
        <v>0.44524526423101546</v>
      </c>
      <c r="S69" s="52">
        <v>13845</v>
      </c>
      <c r="T69" s="77">
        <f t="shared" ref="T69:T76" si="539">S69/P69</f>
        <v>0.32824391284762561</v>
      </c>
      <c r="U69" s="69">
        <v>9205</v>
      </c>
      <c r="V69" s="52">
        <v>594</v>
      </c>
      <c r="W69" s="76">
        <f t="shared" ref="W69:W76" si="540">V69/U69</f>
        <v>6.453014665942422E-2</v>
      </c>
      <c r="X69" s="52">
        <v>6797</v>
      </c>
      <c r="Y69" s="78">
        <f t="shared" ref="Y69:Y76" si="541">X69/U69</f>
        <v>0.73840304182509509</v>
      </c>
      <c r="Z69" s="52">
        <v>188</v>
      </c>
      <c r="AA69" s="76">
        <f t="shared" ref="AA69:AA76" si="542">Z69/U69</f>
        <v>2.0423682781097231E-2</v>
      </c>
      <c r="AB69" s="52">
        <v>658</v>
      </c>
      <c r="AC69" s="76">
        <f t="shared" ref="AC69:AC76" si="543">AB69/U69</f>
        <v>7.1482889733840302E-2</v>
      </c>
      <c r="AD69" s="52">
        <v>968</v>
      </c>
      <c r="AE69" s="76">
        <f t="shared" ref="AE69:AE76" si="544">AD69/U69</f>
        <v>0.10516023900054318</v>
      </c>
      <c r="AF69" s="52">
        <v>10415</v>
      </c>
      <c r="AG69" s="52">
        <v>371</v>
      </c>
      <c r="AH69" s="76">
        <f t="shared" ref="AH69:AH76" si="545">AG69/AF69</f>
        <v>3.5621699471915506E-2</v>
      </c>
      <c r="AI69" s="52">
        <v>4941</v>
      </c>
      <c r="AJ69" s="76">
        <f t="shared" ref="AJ69:AJ76" si="546">AI69/AF69</f>
        <v>0.47441190590494481</v>
      </c>
      <c r="AK69" s="52">
        <v>289</v>
      </c>
      <c r="AL69" s="76">
        <f t="shared" ref="AL69:AL76" si="547">AK69/AF69</f>
        <v>2.7748439750360059E-2</v>
      </c>
      <c r="AM69" s="52">
        <v>3079</v>
      </c>
      <c r="AN69" s="76">
        <f t="shared" ref="AN69:AN76" si="548">AM69/AF69</f>
        <v>0.29563130100816132</v>
      </c>
      <c r="AO69" s="52">
        <v>1735</v>
      </c>
      <c r="AP69" s="76">
        <f t="shared" ref="AP69:AP76" si="549">AO69/AF69</f>
        <v>0.16658665386461835</v>
      </c>
      <c r="AQ69" s="52">
        <f t="shared" ref="AQ69:AQ76" si="550">SUM(U69,AF69)</f>
        <v>19620</v>
      </c>
      <c r="AR69" s="52">
        <f t="shared" ref="AR69:AR76" si="551">SUM(V69,AG69)</f>
        <v>965</v>
      </c>
      <c r="AS69" s="76">
        <f t="shared" ref="AS69:AS76" si="552">AR69/AQ69</f>
        <v>4.9184505606523952E-2</v>
      </c>
      <c r="AT69" s="52">
        <f t="shared" ref="AT69:AT76" si="553">SUM(X69,AI69)</f>
        <v>11738</v>
      </c>
      <c r="AU69" s="76">
        <f t="shared" ref="AU69:AU76" si="554">AT69/AQ69</f>
        <v>0.5982670744138634</v>
      </c>
      <c r="AV69" s="52">
        <f t="shared" ref="AV69:AV76" si="555">SUM(Z69,AK69)</f>
        <v>477</v>
      </c>
      <c r="AW69" s="76">
        <f t="shared" ref="AW69:AW76" si="556">AV69/AQ69</f>
        <v>2.4311926605504589E-2</v>
      </c>
      <c r="AX69" s="52">
        <f t="shared" ref="AX69:AX76" si="557">SUM(AB69,AM69)</f>
        <v>3737</v>
      </c>
      <c r="AY69" s="76">
        <f t="shared" ref="AY69:AY76" si="558">AX69/AQ69</f>
        <v>0.19046890927624874</v>
      </c>
      <c r="AZ69" s="52">
        <f t="shared" ref="AZ69:AZ76" si="559">SUM(AD69,AO69)</f>
        <v>2703</v>
      </c>
      <c r="BA69" s="76">
        <f t="shared" ref="BA69:BA76" si="560">AZ69/AQ69</f>
        <v>0.13776758409785933</v>
      </c>
      <c r="BB69" s="61">
        <v>9082</v>
      </c>
      <c r="BC69" s="61">
        <v>2514</v>
      </c>
      <c r="BD69" s="80">
        <f t="shared" ref="BD69:BD76" si="561">BC69/BB69</f>
        <v>0.27681127504954856</v>
      </c>
      <c r="BE69" s="61">
        <v>10072</v>
      </c>
      <c r="BF69" s="61">
        <v>2706</v>
      </c>
      <c r="BG69" s="80">
        <f t="shared" si="524"/>
        <v>0.26866560762509928</v>
      </c>
      <c r="BH69" s="81">
        <f t="shared" ref="BH69:BH76" si="562">SUM(BB69,BE69)</f>
        <v>19154</v>
      </c>
      <c r="BI69" s="81">
        <f t="shared" ref="BI69:BI76" si="563">SUM(BC69,BF69)</f>
        <v>5220</v>
      </c>
      <c r="BJ69" s="82">
        <f t="shared" ref="BJ69:BJ76" si="564">BI69/BH69</f>
        <v>0.27252793150255822</v>
      </c>
      <c r="BK69" s="52">
        <v>19620</v>
      </c>
      <c r="BL69" s="52">
        <v>5222</v>
      </c>
      <c r="BM69" s="76">
        <f t="shared" ref="BM69:BM76" si="565">BL69/BK69</f>
        <v>0.26615698267074411</v>
      </c>
      <c r="BN69" s="52">
        <v>9205</v>
      </c>
      <c r="BO69" s="52">
        <v>1473</v>
      </c>
      <c r="BP69" s="76">
        <f t="shared" ref="BP69:BP76" si="566">BO69/BN69</f>
        <v>0.16002172732210754</v>
      </c>
      <c r="BQ69" s="52">
        <v>10415</v>
      </c>
      <c r="BR69" s="52">
        <v>3749</v>
      </c>
      <c r="BS69" s="76">
        <f t="shared" ref="BS69:BS76" si="567">BR69/BQ69</f>
        <v>0.3599615938550168</v>
      </c>
      <c r="BT69" s="38">
        <v>105380</v>
      </c>
      <c r="BU69" s="38">
        <v>21075</v>
      </c>
      <c r="BV69" s="84">
        <f t="shared" ref="BV69:BV76" si="568">BU69/BT69</f>
        <v>0.19999051053330802</v>
      </c>
      <c r="BW69" s="84">
        <f t="shared" ref="BW69:BW76" si="569">BU69/$BU69</f>
        <v>1</v>
      </c>
      <c r="BX69" s="38">
        <v>89586</v>
      </c>
      <c r="BY69" s="38">
        <v>20099</v>
      </c>
      <c r="BZ69" s="84">
        <f t="shared" ref="BZ69:BZ76" si="570">BY69/BX69</f>
        <v>0.22435425178041213</v>
      </c>
      <c r="CA69" s="84">
        <f t="shared" ref="CA69:CA76" si="571">BY69/$BU69</f>
        <v>0.95368920521945433</v>
      </c>
      <c r="CB69" s="38">
        <v>1088</v>
      </c>
      <c r="CC69" s="38">
        <v>94</v>
      </c>
      <c r="CD69" s="84">
        <f t="shared" ref="CD69:CD76" si="572">CC69/CB69</f>
        <v>8.639705882352941E-2</v>
      </c>
      <c r="CE69" s="84">
        <f t="shared" si="88"/>
        <v>4.4602609727164887E-3</v>
      </c>
      <c r="CF69" s="38">
        <v>244</v>
      </c>
      <c r="CG69" s="38">
        <v>42</v>
      </c>
      <c r="CH69" s="84">
        <f t="shared" ref="CH69:CH76" si="573">CG69/CF69</f>
        <v>0.1721311475409836</v>
      </c>
      <c r="CI69" s="84">
        <f t="shared" ref="CI69:CI76" si="574">CG69/$BU69</f>
        <v>1.99288256227758E-3</v>
      </c>
      <c r="CJ69" s="38">
        <v>1098</v>
      </c>
      <c r="CK69" s="38">
        <v>125</v>
      </c>
      <c r="CL69" s="85">
        <f t="shared" ref="CL69:CL76" si="575">CK69/CJ69</f>
        <v>0.11384335154826958</v>
      </c>
      <c r="CM69" s="84">
        <f t="shared" ref="CM69:CM76" si="576">CK69/$BU69</f>
        <v>5.9311981020166073E-3</v>
      </c>
      <c r="CN69" s="38">
        <v>32</v>
      </c>
      <c r="CO69" s="38">
        <v>4</v>
      </c>
      <c r="CP69" s="85">
        <f t="shared" ref="CP69:CP76" si="577">CO69/CN69</f>
        <v>0.125</v>
      </c>
      <c r="CQ69" s="84">
        <f t="shared" ref="CQ69:CQ76" si="578">CO69/$BU69</f>
        <v>1.8979833926453143E-4</v>
      </c>
      <c r="CR69" s="29">
        <v>2629</v>
      </c>
      <c r="CS69" s="29">
        <v>72</v>
      </c>
      <c r="CT69" s="30">
        <f t="shared" ref="CT69:CT76" si="579">CS69/CR69</f>
        <v>2.7386839102320273E-2</v>
      </c>
      <c r="CU69" s="30">
        <f t="shared" ref="CU69:CU76" si="580">CS69/$BU69</f>
        <v>3.4163701067615659E-3</v>
      </c>
      <c r="CV69" s="38">
        <v>1210</v>
      </c>
      <c r="CW69" s="38">
        <v>64</v>
      </c>
      <c r="CX69" s="84">
        <f t="shared" ref="CX69:CX76" si="581">CW69/CV69</f>
        <v>5.2892561983471073E-2</v>
      </c>
      <c r="CY69" s="84">
        <f t="shared" ref="CY69:CY76" si="582">CW69/$BU69</f>
        <v>3.0367734282325028E-3</v>
      </c>
      <c r="CZ69" s="38">
        <v>12122</v>
      </c>
      <c r="DA69" s="38">
        <v>647</v>
      </c>
      <c r="DB69" s="84">
        <f t="shared" ref="DB69:DB76" si="583">DA69/CZ69</f>
        <v>5.3374030688005281E-2</v>
      </c>
      <c r="DC69" s="84">
        <f t="shared" ref="DC69:DC76" si="584">DA69/BU69</f>
        <v>3.0699881376037959E-2</v>
      </c>
      <c r="DD69" s="52">
        <v>9205</v>
      </c>
      <c r="DE69" s="52">
        <v>704</v>
      </c>
      <c r="DF69" s="52">
        <v>3169</v>
      </c>
      <c r="DG69" s="52">
        <v>2252</v>
      </c>
      <c r="DH69" s="52">
        <v>3080</v>
      </c>
      <c r="DI69" s="77">
        <f t="shared" ref="DI69:DI76" si="585">DE69/DD69</f>
        <v>7.6480173818576858E-2</v>
      </c>
      <c r="DJ69" s="77">
        <f t="shared" ref="DJ69:DJ76" si="586">DF69/DD69</f>
        <v>0.34426941879413364</v>
      </c>
      <c r="DK69" s="77">
        <f t="shared" ref="DK69:DK76" si="587">SUM(DG69:DH69)/DD69</f>
        <v>0.5792504073872895</v>
      </c>
      <c r="DL69" s="52">
        <v>10415</v>
      </c>
      <c r="DM69" s="52">
        <v>663</v>
      </c>
      <c r="DN69" s="52">
        <v>4118</v>
      </c>
      <c r="DO69" s="52">
        <v>2756</v>
      </c>
      <c r="DP69" s="52">
        <v>2878</v>
      </c>
      <c r="DQ69" s="77">
        <f t="shared" ref="DQ69:DQ76" si="588">DM69/DL69</f>
        <v>6.3658185309649548E-2</v>
      </c>
      <c r="DR69" s="77">
        <f t="shared" ref="DR69:DR76" si="589">DN69/DL69</f>
        <v>0.39539126260201635</v>
      </c>
      <c r="DS69" s="77">
        <f t="shared" ref="DS69:DS76" si="590">SUM(DO69:DP69)/DL69</f>
        <v>0.54095055208833409</v>
      </c>
      <c r="DT69" s="52">
        <f t="shared" ref="DT69:DT76" si="591">SUM(DL69,DD69)</f>
        <v>19620</v>
      </c>
      <c r="DU69" s="52">
        <f t="shared" ref="DU69:DU76" si="592">SUM(DM69,DE69)</f>
        <v>1367</v>
      </c>
      <c r="DV69" s="52">
        <f t="shared" ref="DV69:DV76" si="593">SUM(DN69,DF69)</f>
        <v>7287</v>
      </c>
      <c r="DW69" s="52">
        <f t="shared" ref="DW69:DW76" si="594">SUM(DO69,DG69)</f>
        <v>5008</v>
      </c>
      <c r="DX69" s="52">
        <f t="shared" ref="DX69:DX76" si="595">SUM(DP69,DH69)</f>
        <v>5958</v>
      </c>
      <c r="DY69" s="76">
        <f t="shared" ref="DY69:DY76" si="596">DU69/DT69</f>
        <v>6.9673802242609578E-2</v>
      </c>
      <c r="DZ69" s="76">
        <f t="shared" ref="DZ69:DZ76" si="597">DV69/DT69</f>
        <v>0.37140672782874617</v>
      </c>
      <c r="EA69" s="76">
        <f t="shared" ref="EA69:EA76" si="598">SUM(DW69:DX69)/DT69</f>
        <v>0.55891946992864427</v>
      </c>
      <c r="EB69" s="52">
        <v>12385</v>
      </c>
      <c r="EC69" s="51">
        <v>934</v>
      </c>
      <c r="ED69" s="76">
        <f t="shared" ref="ED69:EF76" si="599">EC69/$EB69</f>
        <v>7.5413807024626564E-2</v>
      </c>
      <c r="EE69" s="52">
        <v>2093</v>
      </c>
      <c r="EF69" s="76">
        <f t="shared" si="599"/>
        <v>0.16899475171578524</v>
      </c>
      <c r="EG69" s="52">
        <v>3408</v>
      </c>
      <c r="EH69" s="76">
        <f t="shared" ref="EH69" si="600">EG69/$EB69</f>
        <v>0.27517157852240615</v>
      </c>
      <c r="EI69" s="52">
        <v>4972</v>
      </c>
      <c r="EJ69" s="76">
        <f t="shared" ref="EJ69" si="601">EI69/$EB69</f>
        <v>0.40145337101332257</v>
      </c>
      <c r="EK69" s="52">
        <v>7991</v>
      </c>
      <c r="EL69" s="76">
        <f t="shared" ref="EL69" si="602">EK69/$EB69</f>
        <v>0.64521598708114658</v>
      </c>
      <c r="EM69" s="52">
        <v>9753</v>
      </c>
      <c r="EN69" s="76">
        <f t="shared" ref="EN69" si="603">EM69/$EB69</f>
        <v>0.78748486071861123</v>
      </c>
      <c r="EO69" s="87">
        <v>75172</v>
      </c>
      <c r="EP69" s="87">
        <v>33474</v>
      </c>
      <c r="EQ69" s="87">
        <v>87591</v>
      </c>
      <c r="ER69" s="87">
        <v>96786</v>
      </c>
      <c r="ES69" s="87">
        <v>58511</v>
      </c>
      <c r="ET69" s="52">
        <v>9082</v>
      </c>
      <c r="EU69" s="52">
        <v>524</v>
      </c>
      <c r="EV69" s="76">
        <f t="shared" ref="EV69:EV76" si="604">EU69/ET69</f>
        <v>5.7696542611759521E-2</v>
      </c>
      <c r="EW69" s="52">
        <v>10072</v>
      </c>
      <c r="EX69" s="52">
        <v>743</v>
      </c>
      <c r="EY69" s="76">
        <f t="shared" ref="EY69:EY76" si="605">EX69/EW69</f>
        <v>7.3768864177918989E-2</v>
      </c>
      <c r="EZ69" s="52">
        <f t="shared" ref="EZ69:EZ76" si="606">SUM(ET69,EW69)</f>
        <v>19154</v>
      </c>
      <c r="FA69" s="52">
        <f t="shared" ref="FA69:FA76" si="607">SUM(EU69,EX69)</f>
        <v>1267</v>
      </c>
      <c r="FB69" s="76">
        <f t="shared" ref="FB69:FB76" si="608">FA69/EZ69</f>
        <v>6.6148063067766522E-2</v>
      </c>
      <c r="FC69" s="52">
        <v>19154</v>
      </c>
      <c r="FD69" s="52">
        <v>1267</v>
      </c>
      <c r="FE69" s="76">
        <f t="shared" ref="FE69:FG76" si="609">FD69/$FC69</f>
        <v>6.6148063067766522E-2</v>
      </c>
      <c r="FF69" s="52">
        <v>2321</v>
      </c>
      <c r="FG69" s="76">
        <f t="shared" si="609"/>
        <v>0.12117573352824475</v>
      </c>
      <c r="FH69" s="52">
        <v>3554</v>
      </c>
      <c r="FI69" s="76">
        <f t="shared" ref="FI69" si="610">FH69/$FC69</f>
        <v>0.18554871045212487</v>
      </c>
      <c r="FJ69" s="52">
        <v>4217</v>
      </c>
      <c r="FK69" s="76">
        <f t="shared" ref="FK69" si="611">FJ69/$FC69</f>
        <v>0.22016289025790958</v>
      </c>
      <c r="FL69" s="52">
        <v>7129</v>
      </c>
      <c r="FM69" s="76">
        <f t="shared" ref="FM69" si="612">FL69/$FC69</f>
        <v>0.37219379764017962</v>
      </c>
      <c r="FN69" s="52">
        <v>1968</v>
      </c>
      <c r="FO69" s="76">
        <v>0.33589349718381978</v>
      </c>
      <c r="FP69" s="52">
        <v>92</v>
      </c>
      <c r="FQ69" s="76">
        <v>1.5702338282983445E-2</v>
      </c>
      <c r="FR69" s="52">
        <v>344</v>
      </c>
      <c r="FS69" s="76">
        <v>0.10280932456664674</v>
      </c>
      <c r="FT69" s="51">
        <v>3</v>
      </c>
      <c r="FU69" s="76">
        <v>8.9659294680215185E-4</v>
      </c>
      <c r="FV69" s="52">
        <v>1434</v>
      </c>
      <c r="FW69" s="76">
        <v>0.23698562221120476</v>
      </c>
      <c r="FX69" s="52">
        <v>25</v>
      </c>
      <c r="FY69" s="76">
        <v>4.1315485043794415E-3</v>
      </c>
      <c r="FZ69" s="52">
        <v>207</v>
      </c>
      <c r="GA69" s="76">
        <v>4.7433547204399636E-2</v>
      </c>
      <c r="GB69" s="52">
        <v>0</v>
      </c>
      <c r="GC69" s="76">
        <v>0</v>
      </c>
      <c r="GD69" s="52">
        <v>3953</v>
      </c>
      <c r="GE69" s="65">
        <v>0.20147808358817534</v>
      </c>
      <c r="GF69" s="52">
        <v>120</v>
      </c>
      <c r="GG69" s="65">
        <v>6.1162079510703364E-3</v>
      </c>
      <c r="GH69" s="52">
        <v>12385</v>
      </c>
      <c r="GI69" s="52">
        <v>2388</v>
      </c>
      <c r="GJ69" s="76">
        <f t="shared" ref="GJ69:GJ76" si="613">GI69/GH69</f>
        <v>0.19281388776746064</v>
      </c>
      <c r="GK69" s="52">
        <v>945</v>
      </c>
      <c r="GL69" s="76">
        <f t="shared" ref="GL69:GL76" si="614">GK69/GI69</f>
        <v>0.39572864321608042</v>
      </c>
      <c r="GM69" s="52">
        <v>1214</v>
      </c>
      <c r="GN69" s="76">
        <f t="shared" ref="GN69:GN76" si="615">GM69/GI69</f>
        <v>0.50837520938023451</v>
      </c>
      <c r="GO69" s="52">
        <v>9997</v>
      </c>
      <c r="GP69" s="76">
        <f t="shared" ref="GP69:GP76" si="616">GO69/GH69</f>
        <v>0.80718611223253933</v>
      </c>
      <c r="GQ69" s="52">
        <v>7651</v>
      </c>
      <c r="GR69" s="76">
        <f t="shared" ref="GR69:GR76" si="617">GQ69/GO69</f>
        <v>0.7653295988796639</v>
      </c>
      <c r="GS69" s="52">
        <v>2241</v>
      </c>
      <c r="GT69" s="76">
        <f t="shared" ref="GT69:GT76" si="618">GS69/GO69</f>
        <v>0.22416725017505251</v>
      </c>
    </row>
    <row r="70" spans="1:202" x14ac:dyDescent="0.25">
      <c r="A70" t="s">
        <v>241</v>
      </c>
      <c r="B70" s="69">
        <v>16685</v>
      </c>
      <c r="C70" s="69">
        <v>6170</v>
      </c>
      <c r="D70" s="69">
        <v>4553</v>
      </c>
      <c r="E70" s="69">
        <v>1739</v>
      </c>
      <c r="F70" s="69">
        <v>495</v>
      </c>
      <c r="G70" s="71">
        <f t="shared" si="532"/>
        <v>0.3697932274498052</v>
      </c>
      <c r="H70" s="71">
        <f t="shared" si="533"/>
        <v>0.27287983218459694</v>
      </c>
      <c r="I70" s="71">
        <f t="shared" si="534"/>
        <v>0.10422535211267606</v>
      </c>
      <c r="J70" s="71">
        <f t="shared" si="535"/>
        <v>2.9667365897512735E-2</v>
      </c>
      <c r="K70" s="69">
        <v>2277</v>
      </c>
      <c r="L70" s="72">
        <f t="shared" si="536"/>
        <v>0.50010981770261365</v>
      </c>
      <c r="M70" s="69">
        <v>2276</v>
      </c>
      <c r="N70" s="72">
        <f t="shared" si="537"/>
        <v>0.49989018229738635</v>
      </c>
      <c r="O70" s="75">
        <v>52.2</v>
      </c>
      <c r="P70" s="52">
        <v>7252</v>
      </c>
      <c r="Q70" s="52">
        <v>3929</v>
      </c>
      <c r="R70" s="76">
        <f t="shared" si="538"/>
        <v>0.5417815774958632</v>
      </c>
      <c r="S70" s="52">
        <v>3026</v>
      </c>
      <c r="T70" s="77">
        <f t="shared" si="539"/>
        <v>0.41726420297848871</v>
      </c>
      <c r="U70" s="69">
        <v>2277</v>
      </c>
      <c r="V70" s="52">
        <v>170</v>
      </c>
      <c r="W70" s="76">
        <f t="shared" si="540"/>
        <v>7.4659639877031184E-2</v>
      </c>
      <c r="X70" s="52">
        <v>1569</v>
      </c>
      <c r="Y70" s="78">
        <f t="shared" si="541"/>
        <v>0.689064558629776</v>
      </c>
      <c r="Z70" s="52">
        <v>80</v>
      </c>
      <c r="AA70" s="76">
        <f t="shared" si="542"/>
        <v>3.513394817742644E-2</v>
      </c>
      <c r="AB70" s="52">
        <v>147</v>
      </c>
      <c r="AC70" s="76">
        <f t="shared" si="543"/>
        <v>6.4558629776021087E-2</v>
      </c>
      <c r="AD70" s="52">
        <v>311</v>
      </c>
      <c r="AE70" s="76">
        <f t="shared" si="544"/>
        <v>0.13658322353974528</v>
      </c>
      <c r="AF70" s="52">
        <v>2276</v>
      </c>
      <c r="AG70" s="52">
        <v>88</v>
      </c>
      <c r="AH70" s="76">
        <f t="shared" si="545"/>
        <v>3.8664323374340948E-2</v>
      </c>
      <c r="AI70" s="52">
        <v>1322</v>
      </c>
      <c r="AJ70" s="76">
        <f t="shared" si="546"/>
        <v>0.58084358523725832</v>
      </c>
      <c r="AK70" s="52">
        <v>25</v>
      </c>
      <c r="AL70" s="76">
        <f t="shared" si="547"/>
        <v>1.0984182776801407E-2</v>
      </c>
      <c r="AM70" s="52">
        <v>604</v>
      </c>
      <c r="AN70" s="76">
        <f t="shared" si="548"/>
        <v>0.26537785588752194</v>
      </c>
      <c r="AO70" s="52">
        <v>237</v>
      </c>
      <c r="AP70" s="76">
        <f t="shared" si="549"/>
        <v>0.10413005272407733</v>
      </c>
      <c r="AQ70" s="52">
        <f t="shared" si="550"/>
        <v>4553</v>
      </c>
      <c r="AR70" s="52">
        <f t="shared" si="551"/>
        <v>258</v>
      </c>
      <c r="AS70" s="76">
        <f t="shared" si="552"/>
        <v>5.6665934548649245E-2</v>
      </c>
      <c r="AT70" s="52">
        <f t="shared" si="553"/>
        <v>2891</v>
      </c>
      <c r="AU70" s="76">
        <f t="shared" si="554"/>
        <v>0.63496595651218979</v>
      </c>
      <c r="AV70" s="52">
        <f t="shared" si="555"/>
        <v>105</v>
      </c>
      <c r="AW70" s="76">
        <f t="shared" si="556"/>
        <v>2.3061717548868876E-2</v>
      </c>
      <c r="AX70" s="52">
        <f t="shared" si="557"/>
        <v>751</v>
      </c>
      <c r="AY70" s="76">
        <f t="shared" si="558"/>
        <v>0.16494618932571931</v>
      </c>
      <c r="AZ70" s="52">
        <f t="shared" si="559"/>
        <v>548</v>
      </c>
      <c r="BA70" s="76">
        <f t="shared" si="560"/>
        <v>0.1203602020645728</v>
      </c>
      <c r="BB70" s="61">
        <v>2219</v>
      </c>
      <c r="BC70" s="61">
        <v>767</v>
      </c>
      <c r="BD70" s="80">
        <f t="shared" si="561"/>
        <v>0.34565119423163587</v>
      </c>
      <c r="BE70" s="61">
        <v>2193</v>
      </c>
      <c r="BF70" s="61">
        <v>602</v>
      </c>
      <c r="BG70" s="80">
        <f t="shared" si="524"/>
        <v>0.27450980392156865</v>
      </c>
      <c r="BH70" s="81">
        <f t="shared" si="562"/>
        <v>4412</v>
      </c>
      <c r="BI70" s="81">
        <f t="shared" si="563"/>
        <v>1369</v>
      </c>
      <c r="BJ70" s="82">
        <f t="shared" si="564"/>
        <v>0.3102901178603808</v>
      </c>
      <c r="BK70" s="52">
        <v>4553</v>
      </c>
      <c r="BL70" s="52">
        <v>1094</v>
      </c>
      <c r="BM70" s="76">
        <f t="shared" si="565"/>
        <v>0.24028113331869097</v>
      </c>
      <c r="BN70" s="52">
        <v>2277</v>
      </c>
      <c r="BO70" s="52">
        <v>456</v>
      </c>
      <c r="BP70" s="76">
        <f t="shared" si="566"/>
        <v>0.20026350461133069</v>
      </c>
      <c r="BQ70" s="52">
        <v>2276</v>
      </c>
      <c r="BR70" s="52">
        <v>638</v>
      </c>
      <c r="BS70" s="76">
        <f t="shared" si="567"/>
        <v>0.28031634446397186</v>
      </c>
      <c r="BT70" s="38">
        <v>16911</v>
      </c>
      <c r="BU70" s="38">
        <v>4795</v>
      </c>
      <c r="BV70" s="84">
        <f t="shared" si="568"/>
        <v>0.28354325586896101</v>
      </c>
      <c r="BW70" s="84">
        <f t="shared" si="569"/>
        <v>1</v>
      </c>
      <c r="BX70" s="38">
        <v>15876</v>
      </c>
      <c r="BY70" s="38">
        <v>4657</v>
      </c>
      <c r="BZ70" s="84">
        <f t="shared" si="570"/>
        <v>0.2933358528596624</v>
      </c>
      <c r="CA70" s="84">
        <f t="shared" si="571"/>
        <v>0.97122002085505732</v>
      </c>
      <c r="CB70" s="38">
        <v>47</v>
      </c>
      <c r="CC70" s="38">
        <v>1</v>
      </c>
      <c r="CD70" s="84">
        <f t="shared" si="572"/>
        <v>2.1276595744680851E-2</v>
      </c>
      <c r="CE70" s="84">
        <f t="shared" ref="CE70:CE76" si="619">CC70/$BU70</f>
        <v>2.0855057351407716E-4</v>
      </c>
      <c r="CF70" s="38">
        <v>256</v>
      </c>
      <c r="CG70" s="38">
        <v>50</v>
      </c>
      <c r="CH70" s="84">
        <f t="shared" si="573"/>
        <v>0.1953125</v>
      </c>
      <c r="CI70" s="84">
        <f t="shared" si="574"/>
        <v>1.0427528675703858E-2</v>
      </c>
      <c r="CJ70" s="38">
        <v>114</v>
      </c>
      <c r="CK70" s="38">
        <v>13</v>
      </c>
      <c r="CL70" s="85">
        <f t="shared" si="575"/>
        <v>0.11403508771929824</v>
      </c>
      <c r="CM70" s="84">
        <f t="shared" si="576"/>
        <v>2.7111574556830031E-3</v>
      </c>
      <c r="CN70" s="38">
        <v>3</v>
      </c>
      <c r="CO70" s="38">
        <v>0</v>
      </c>
      <c r="CP70" s="85">
        <f t="shared" si="577"/>
        <v>0</v>
      </c>
      <c r="CQ70" s="84">
        <f t="shared" si="578"/>
        <v>0</v>
      </c>
      <c r="CR70" s="29">
        <v>52</v>
      </c>
      <c r="CS70" s="29">
        <v>0</v>
      </c>
      <c r="CT70" s="30">
        <f t="shared" si="579"/>
        <v>0</v>
      </c>
      <c r="CU70" s="30">
        <f t="shared" si="580"/>
        <v>0</v>
      </c>
      <c r="CV70" s="38">
        <v>256</v>
      </c>
      <c r="CW70" s="38">
        <v>51</v>
      </c>
      <c r="CX70" s="84">
        <f t="shared" si="581"/>
        <v>0.19921875</v>
      </c>
      <c r="CY70" s="84">
        <f t="shared" si="582"/>
        <v>1.0636079249217936E-2</v>
      </c>
      <c r="CZ70" s="38">
        <v>359</v>
      </c>
      <c r="DA70" s="38">
        <v>23</v>
      </c>
      <c r="DB70" s="84">
        <f t="shared" si="583"/>
        <v>6.4066852367688026E-2</v>
      </c>
      <c r="DC70" s="84">
        <f t="shared" si="584"/>
        <v>4.7966631908237748E-3</v>
      </c>
      <c r="DD70" s="52">
        <v>2277</v>
      </c>
      <c r="DE70" s="52">
        <v>195</v>
      </c>
      <c r="DF70" s="52">
        <v>739</v>
      </c>
      <c r="DG70" s="52">
        <v>716</v>
      </c>
      <c r="DH70" s="52">
        <v>627</v>
      </c>
      <c r="DI70" s="77">
        <f t="shared" si="585"/>
        <v>8.5638998682476944E-2</v>
      </c>
      <c r="DJ70" s="77">
        <f t="shared" si="586"/>
        <v>0.32454984628897671</v>
      </c>
      <c r="DK70" s="77">
        <f t="shared" si="587"/>
        <v>0.58981115502854631</v>
      </c>
      <c r="DL70" s="52">
        <v>2276</v>
      </c>
      <c r="DM70" s="52">
        <v>114</v>
      </c>
      <c r="DN70" s="52">
        <v>876</v>
      </c>
      <c r="DO70" s="52">
        <v>793</v>
      </c>
      <c r="DP70" s="52">
        <v>493</v>
      </c>
      <c r="DQ70" s="77">
        <f t="shared" si="588"/>
        <v>5.0087873462214411E-2</v>
      </c>
      <c r="DR70" s="77">
        <f t="shared" si="589"/>
        <v>0.38488576449912126</v>
      </c>
      <c r="DS70" s="77">
        <f t="shared" si="590"/>
        <v>0.5650263620386643</v>
      </c>
      <c r="DT70" s="52">
        <f t="shared" si="591"/>
        <v>4553</v>
      </c>
      <c r="DU70" s="52">
        <f t="shared" si="592"/>
        <v>309</v>
      </c>
      <c r="DV70" s="52">
        <f t="shared" si="593"/>
        <v>1615</v>
      </c>
      <c r="DW70" s="52">
        <f t="shared" si="594"/>
        <v>1509</v>
      </c>
      <c r="DX70" s="52">
        <f t="shared" si="595"/>
        <v>1120</v>
      </c>
      <c r="DY70" s="76">
        <f t="shared" si="596"/>
        <v>6.7867340215242697E-2</v>
      </c>
      <c r="DZ70" s="76">
        <f t="shared" si="597"/>
        <v>0.35471117944212605</v>
      </c>
      <c r="EA70" s="76">
        <f t="shared" si="598"/>
        <v>0.57742148034263119</v>
      </c>
      <c r="EB70" s="52">
        <v>2702</v>
      </c>
      <c r="EC70" s="51">
        <v>278</v>
      </c>
      <c r="ED70" s="76">
        <f t="shared" si="599"/>
        <v>0.10288675055514433</v>
      </c>
      <c r="EE70" s="52">
        <v>553</v>
      </c>
      <c r="EF70" s="76">
        <f t="shared" si="599"/>
        <v>0.20466321243523317</v>
      </c>
      <c r="EG70" s="52">
        <v>1005</v>
      </c>
      <c r="EH70" s="76">
        <f t="shared" ref="EH70" si="620">EG70/$EB70</f>
        <v>0.37194670614359732</v>
      </c>
      <c r="EI70" s="52">
        <v>1366</v>
      </c>
      <c r="EJ70" s="76">
        <f t="shared" ref="EJ70" si="621">EI70/$EB70</f>
        <v>0.50555144337527758</v>
      </c>
      <c r="EK70" s="52">
        <v>1885</v>
      </c>
      <c r="EL70" s="76">
        <f t="shared" ref="EL70" si="622">EK70/$EB70</f>
        <v>0.69763138415988157</v>
      </c>
      <c r="EM70" s="52">
        <v>2214</v>
      </c>
      <c r="EN70" s="76">
        <f t="shared" ref="EN70" si="623">EM70/$EB70</f>
        <v>0.81939304219096964</v>
      </c>
      <c r="EO70" s="87">
        <v>58504</v>
      </c>
      <c r="EP70" s="87">
        <v>52824</v>
      </c>
      <c r="EQ70" s="87">
        <v>70511</v>
      </c>
      <c r="ER70" s="87">
        <v>65880</v>
      </c>
      <c r="ES70" s="87">
        <v>49440</v>
      </c>
      <c r="ET70" s="52">
        <v>2219</v>
      </c>
      <c r="EU70" s="52">
        <v>158</v>
      </c>
      <c r="EV70" s="76">
        <f t="shared" si="604"/>
        <v>7.1203244704821991E-2</v>
      </c>
      <c r="EW70" s="52">
        <v>2193</v>
      </c>
      <c r="EX70" s="52">
        <v>190</v>
      </c>
      <c r="EY70" s="76">
        <f t="shared" si="605"/>
        <v>8.6639306885544914E-2</v>
      </c>
      <c r="EZ70" s="52">
        <f t="shared" si="606"/>
        <v>4412</v>
      </c>
      <c r="FA70" s="52">
        <f t="shared" si="607"/>
        <v>348</v>
      </c>
      <c r="FB70" s="76">
        <f t="shared" si="608"/>
        <v>7.8875793291024482E-2</v>
      </c>
      <c r="FC70" s="52">
        <v>4412</v>
      </c>
      <c r="FD70" s="52">
        <v>348</v>
      </c>
      <c r="FE70" s="76">
        <f t="shared" si="609"/>
        <v>7.8875793291024482E-2</v>
      </c>
      <c r="FF70" s="52">
        <v>681</v>
      </c>
      <c r="FG70" s="76">
        <f t="shared" si="609"/>
        <v>0.1543517679057117</v>
      </c>
      <c r="FH70" s="52">
        <v>1059</v>
      </c>
      <c r="FI70" s="76">
        <f t="shared" ref="FI70" si="624">FH70/$FC70</f>
        <v>0.24002719854941071</v>
      </c>
      <c r="FJ70" s="52">
        <v>1163</v>
      </c>
      <c r="FK70" s="76">
        <f t="shared" ref="FK70" si="625">FJ70/$FC70</f>
        <v>0.26359927470534905</v>
      </c>
      <c r="FL70" s="52">
        <v>2081</v>
      </c>
      <c r="FM70" s="76">
        <f t="shared" ref="FM70" si="626">FL70/$FC70</f>
        <v>0.47166817769718949</v>
      </c>
      <c r="FN70" s="52">
        <v>303</v>
      </c>
      <c r="FO70" s="76">
        <v>0.20570264765784113</v>
      </c>
      <c r="FP70" s="52">
        <v>7</v>
      </c>
      <c r="FQ70" s="76">
        <v>4.7522063815342835E-3</v>
      </c>
      <c r="FR70" s="52">
        <v>45</v>
      </c>
      <c r="FS70" s="76">
        <v>5.5970149253731345E-2</v>
      </c>
      <c r="FT70" s="51">
        <v>0</v>
      </c>
      <c r="FU70" s="76">
        <v>0</v>
      </c>
      <c r="FV70" s="52">
        <v>316</v>
      </c>
      <c r="FW70" s="76">
        <v>0.23564504101416853</v>
      </c>
      <c r="FX70" s="52">
        <v>21</v>
      </c>
      <c r="FY70" s="76">
        <v>1.5659955257270694E-2</v>
      </c>
      <c r="FZ70" s="52">
        <v>34</v>
      </c>
      <c r="GA70" s="76">
        <v>3.6363636363636362E-2</v>
      </c>
      <c r="GB70" s="52">
        <v>0</v>
      </c>
      <c r="GC70" s="76">
        <v>0</v>
      </c>
      <c r="GD70" s="52">
        <v>698</v>
      </c>
      <c r="GE70" s="65">
        <v>0.15330551284867119</v>
      </c>
      <c r="GF70" s="52">
        <v>28</v>
      </c>
      <c r="GG70" s="65">
        <v>6.1497913463650338E-3</v>
      </c>
      <c r="GH70" s="52">
        <v>2702</v>
      </c>
      <c r="GI70" s="52">
        <v>322</v>
      </c>
      <c r="GJ70" s="76">
        <f t="shared" si="613"/>
        <v>0.11917098445595854</v>
      </c>
      <c r="GK70" s="52">
        <v>136</v>
      </c>
      <c r="GL70" s="76">
        <f t="shared" si="614"/>
        <v>0.42236024844720499</v>
      </c>
      <c r="GM70" s="52">
        <v>120</v>
      </c>
      <c r="GN70" s="76">
        <f t="shared" si="615"/>
        <v>0.37267080745341613</v>
      </c>
      <c r="GO70" s="52">
        <v>2380</v>
      </c>
      <c r="GP70" s="76">
        <f t="shared" si="616"/>
        <v>0.88082901554404147</v>
      </c>
      <c r="GQ70" s="52">
        <v>1853</v>
      </c>
      <c r="GR70" s="76">
        <f t="shared" si="617"/>
        <v>0.77857142857142858</v>
      </c>
      <c r="GS70" s="52">
        <v>515</v>
      </c>
      <c r="GT70" s="76">
        <f t="shared" si="618"/>
        <v>0.21638655462184875</v>
      </c>
    </row>
    <row r="71" spans="1:202" x14ac:dyDescent="0.25">
      <c r="A71" t="s">
        <v>242</v>
      </c>
      <c r="B71" s="69">
        <v>136842</v>
      </c>
      <c r="C71" s="69">
        <v>35596</v>
      </c>
      <c r="D71" s="69">
        <v>25584</v>
      </c>
      <c r="E71" s="69">
        <v>10352</v>
      </c>
      <c r="F71" s="69">
        <v>3016</v>
      </c>
      <c r="G71" s="71">
        <f t="shared" si="532"/>
        <v>0.26012481548062727</v>
      </c>
      <c r="H71" s="71">
        <f t="shared" si="533"/>
        <v>0.18696014381549525</v>
      </c>
      <c r="I71" s="71">
        <f t="shared" si="534"/>
        <v>7.5649288960991504E-2</v>
      </c>
      <c r="J71" s="71">
        <f t="shared" si="535"/>
        <v>2.2040016953859196E-2</v>
      </c>
      <c r="K71" s="69">
        <v>11811</v>
      </c>
      <c r="L71" s="72">
        <f t="shared" si="536"/>
        <v>0.46165572232645402</v>
      </c>
      <c r="M71" s="69">
        <v>13773</v>
      </c>
      <c r="N71" s="72">
        <f t="shared" si="537"/>
        <v>0.53834427767354598</v>
      </c>
      <c r="O71" s="75">
        <v>43.4</v>
      </c>
      <c r="P71" s="52">
        <v>56279</v>
      </c>
      <c r="Q71" s="52">
        <v>24009</v>
      </c>
      <c r="R71" s="76">
        <f t="shared" si="538"/>
        <v>0.42660672719842213</v>
      </c>
      <c r="S71" s="52">
        <v>17800</v>
      </c>
      <c r="T71" s="77">
        <f t="shared" si="539"/>
        <v>0.31628138381989729</v>
      </c>
      <c r="U71" s="69">
        <v>11811</v>
      </c>
      <c r="V71" s="52">
        <v>577</v>
      </c>
      <c r="W71" s="76">
        <f t="shared" si="540"/>
        <v>4.8852764372195413E-2</v>
      </c>
      <c r="X71" s="52">
        <v>9263</v>
      </c>
      <c r="Y71" s="78">
        <f t="shared" si="541"/>
        <v>0.78426890187113707</v>
      </c>
      <c r="Z71" s="52">
        <v>135</v>
      </c>
      <c r="AA71" s="76">
        <f t="shared" si="542"/>
        <v>1.143002286004572E-2</v>
      </c>
      <c r="AB71" s="52">
        <v>881</v>
      </c>
      <c r="AC71" s="76">
        <f t="shared" si="543"/>
        <v>7.4591482516298366E-2</v>
      </c>
      <c r="AD71" s="52">
        <v>955</v>
      </c>
      <c r="AE71" s="76">
        <f t="shared" si="544"/>
        <v>8.0856828380323431E-2</v>
      </c>
      <c r="AF71" s="52">
        <v>13773</v>
      </c>
      <c r="AG71" s="52">
        <v>583</v>
      </c>
      <c r="AH71" s="76">
        <f t="shared" si="545"/>
        <v>4.2329194801423074E-2</v>
      </c>
      <c r="AI71" s="52">
        <v>6855</v>
      </c>
      <c r="AJ71" s="76">
        <f t="shared" si="546"/>
        <v>0.49771291657590938</v>
      </c>
      <c r="AK71" s="52">
        <v>313</v>
      </c>
      <c r="AL71" s="76">
        <f t="shared" si="547"/>
        <v>2.2725622594932115E-2</v>
      </c>
      <c r="AM71" s="52">
        <v>4351</v>
      </c>
      <c r="AN71" s="76">
        <f t="shared" si="548"/>
        <v>0.31590793581645249</v>
      </c>
      <c r="AO71" s="52">
        <v>1671</v>
      </c>
      <c r="AP71" s="76">
        <f t="shared" si="549"/>
        <v>0.12132433021128294</v>
      </c>
      <c r="AQ71" s="52">
        <f t="shared" si="550"/>
        <v>25584</v>
      </c>
      <c r="AR71" s="52">
        <f t="shared" si="551"/>
        <v>1160</v>
      </c>
      <c r="AS71" s="76">
        <f t="shared" si="552"/>
        <v>4.5340838023764853E-2</v>
      </c>
      <c r="AT71" s="52">
        <f t="shared" si="553"/>
        <v>16118</v>
      </c>
      <c r="AU71" s="76">
        <f t="shared" si="554"/>
        <v>0.63000312695434646</v>
      </c>
      <c r="AV71" s="52">
        <f t="shared" si="555"/>
        <v>448</v>
      </c>
      <c r="AW71" s="76">
        <f t="shared" si="556"/>
        <v>1.7510944340212633E-2</v>
      </c>
      <c r="AX71" s="52">
        <f t="shared" si="557"/>
        <v>5232</v>
      </c>
      <c r="AY71" s="76">
        <f t="shared" si="558"/>
        <v>0.20450281425891181</v>
      </c>
      <c r="AZ71" s="52">
        <f t="shared" si="559"/>
        <v>2626</v>
      </c>
      <c r="BA71" s="76">
        <f t="shared" si="560"/>
        <v>0.10264227642276423</v>
      </c>
      <c r="BB71" s="61">
        <v>11669</v>
      </c>
      <c r="BC71" s="61">
        <v>3003</v>
      </c>
      <c r="BD71" s="80">
        <f t="shared" si="561"/>
        <v>0.25734853029394122</v>
      </c>
      <c r="BE71" s="61">
        <v>13438</v>
      </c>
      <c r="BF71" s="61">
        <v>3724</v>
      </c>
      <c r="BG71" s="80">
        <f t="shared" si="524"/>
        <v>0.27712457210894481</v>
      </c>
      <c r="BH71" s="81">
        <f t="shared" si="562"/>
        <v>25107</v>
      </c>
      <c r="BI71" s="81">
        <f t="shared" si="563"/>
        <v>6727</v>
      </c>
      <c r="BJ71" s="82">
        <f t="shared" si="564"/>
        <v>0.26793324570836818</v>
      </c>
      <c r="BK71" s="52">
        <v>25584</v>
      </c>
      <c r="BL71" s="52">
        <v>6350</v>
      </c>
      <c r="BM71" s="76">
        <f t="shared" si="565"/>
        <v>0.24820200125078173</v>
      </c>
      <c r="BN71" s="52">
        <v>11811</v>
      </c>
      <c r="BO71" s="52">
        <v>1561</v>
      </c>
      <c r="BP71" s="76">
        <f t="shared" si="566"/>
        <v>0.13216493099652865</v>
      </c>
      <c r="BQ71" s="52">
        <v>13773</v>
      </c>
      <c r="BR71" s="52">
        <v>4789</v>
      </c>
      <c r="BS71" s="76">
        <f t="shared" si="567"/>
        <v>0.34770928628476006</v>
      </c>
      <c r="BT71" s="38">
        <v>137688</v>
      </c>
      <c r="BU71" s="38">
        <v>27433</v>
      </c>
      <c r="BV71" s="84">
        <f t="shared" si="568"/>
        <v>0.19924031142873744</v>
      </c>
      <c r="BW71" s="84">
        <f t="shared" si="569"/>
        <v>1</v>
      </c>
      <c r="BX71" s="38">
        <v>125876</v>
      </c>
      <c r="BY71" s="38">
        <v>26689</v>
      </c>
      <c r="BZ71" s="84">
        <f t="shared" si="570"/>
        <v>0.2120261209444215</v>
      </c>
      <c r="CA71" s="84">
        <f t="shared" si="571"/>
        <v>0.97287937885028974</v>
      </c>
      <c r="CB71" s="38">
        <v>2230</v>
      </c>
      <c r="CC71" s="38">
        <v>165</v>
      </c>
      <c r="CD71" s="84">
        <f t="shared" si="572"/>
        <v>7.3991031390134535E-2</v>
      </c>
      <c r="CE71" s="84">
        <f t="shared" si="619"/>
        <v>6.014653884008311E-3</v>
      </c>
      <c r="CF71" s="38">
        <v>397</v>
      </c>
      <c r="CG71" s="38">
        <v>53</v>
      </c>
      <c r="CH71" s="84">
        <f t="shared" si="573"/>
        <v>0.13350125944584382</v>
      </c>
      <c r="CI71" s="84">
        <f t="shared" si="574"/>
        <v>1.9319797324390334E-3</v>
      </c>
      <c r="CJ71" s="38">
        <v>2393</v>
      </c>
      <c r="CK71" s="38">
        <v>172</v>
      </c>
      <c r="CL71" s="85">
        <f t="shared" si="575"/>
        <v>7.1876305892185535E-2</v>
      </c>
      <c r="CM71" s="84">
        <f t="shared" si="576"/>
        <v>6.269821018481391E-3</v>
      </c>
      <c r="CN71" s="38">
        <v>41</v>
      </c>
      <c r="CO71" s="38">
        <v>5</v>
      </c>
      <c r="CP71" s="85">
        <f t="shared" si="577"/>
        <v>0.12195121951219512</v>
      </c>
      <c r="CQ71" s="84">
        <f t="shared" si="578"/>
        <v>1.8226223890934276E-4</v>
      </c>
      <c r="CR71" s="29">
        <v>578</v>
      </c>
      <c r="CS71" s="29">
        <v>20</v>
      </c>
      <c r="CT71" s="30">
        <f t="shared" si="579"/>
        <v>3.4602076124567477E-2</v>
      </c>
      <c r="CU71" s="30">
        <f t="shared" si="580"/>
        <v>7.2904895563737104E-4</v>
      </c>
      <c r="CV71" s="38">
        <v>1765</v>
      </c>
      <c r="CW71" s="38">
        <v>79</v>
      </c>
      <c r="CX71" s="84">
        <f t="shared" si="581"/>
        <v>4.4759206798866857E-2</v>
      </c>
      <c r="CY71" s="84">
        <f t="shared" si="582"/>
        <v>2.8797433747676155E-3</v>
      </c>
      <c r="CZ71" s="38">
        <v>4986</v>
      </c>
      <c r="DA71" s="38">
        <v>270</v>
      </c>
      <c r="DB71" s="84">
        <f t="shared" si="583"/>
        <v>5.4151624548736461E-2</v>
      </c>
      <c r="DC71" s="84">
        <f t="shared" si="584"/>
        <v>9.8421609011045096E-3</v>
      </c>
      <c r="DD71" s="52">
        <v>11811</v>
      </c>
      <c r="DE71" s="52">
        <v>902</v>
      </c>
      <c r="DF71" s="52">
        <v>4210</v>
      </c>
      <c r="DG71" s="52">
        <v>3563</v>
      </c>
      <c r="DH71" s="52">
        <v>3136</v>
      </c>
      <c r="DI71" s="77">
        <f t="shared" si="585"/>
        <v>7.6369486072305481E-2</v>
      </c>
      <c r="DJ71" s="77">
        <f t="shared" si="586"/>
        <v>0.3564473795614258</v>
      </c>
      <c r="DK71" s="77">
        <f t="shared" si="587"/>
        <v>0.56718313436626877</v>
      </c>
      <c r="DL71" s="52">
        <v>13773</v>
      </c>
      <c r="DM71" s="52">
        <v>1070</v>
      </c>
      <c r="DN71" s="52">
        <v>6089</v>
      </c>
      <c r="DO71" s="52">
        <v>3676</v>
      </c>
      <c r="DP71" s="52">
        <v>2938</v>
      </c>
      <c r="DQ71" s="77">
        <f t="shared" si="588"/>
        <v>7.768823059609381E-2</v>
      </c>
      <c r="DR71" s="77">
        <f t="shared" si="589"/>
        <v>0.44209685616786465</v>
      </c>
      <c r="DS71" s="77">
        <f t="shared" si="590"/>
        <v>0.48021491323604154</v>
      </c>
      <c r="DT71" s="52">
        <f t="shared" si="591"/>
        <v>25584</v>
      </c>
      <c r="DU71" s="52">
        <f t="shared" si="592"/>
        <v>1972</v>
      </c>
      <c r="DV71" s="52">
        <f t="shared" si="593"/>
        <v>10299</v>
      </c>
      <c r="DW71" s="52">
        <f t="shared" si="594"/>
        <v>7239</v>
      </c>
      <c r="DX71" s="52">
        <f t="shared" si="595"/>
        <v>6074</v>
      </c>
      <c r="DY71" s="76">
        <f t="shared" si="596"/>
        <v>7.7079424640400254E-2</v>
      </c>
      <c r="DZ71" s="76">
        <f t="shared" si="597"/>
        <v>0.40255628517823638</v>
      </c>
      <c r="EA71" s="76">
        <f t="shared" si="598"/>
        <v>0.52036429018136332</v>
      </c>
      <c r="EB71" s="52">
        <v>16304</v>
      </c>
      <c r="EC71" s="51">
        <v>977</v>
      </c>
      <c r="ED71" s="76">
        <f t="shared" si="599"/>
        <v>5.9923945044160945E-2</v>
      </c>
      <c r="EE71" s="52">
        <v>2310</v>
      </c>
      <c r="EF71" s="76">
        <f t="shared" si="599"/>
        <v>0.14168302257114818</v>
      </c>
      <c r="EG71" s="52">
        <v>4365</v>
      </c>
      <c r="EH71" s="76">
        <f t="shared" ref="EH71" si="627">EG71/$EB71</f>
        <v>0.26772571148184493</v>
      </c>
      <c r="EI71" s="52">
        <v>6600</v>
      </c>
      <c r="EJ71" s="76">
        <f t="shared" ref="EJ71" si="628">EI71/$EB71</f>
        <v>0.40480863591756622</v>
      </c>
      <c r="EK71" s="52">
        <v>10518</v>
      </c>
      <c r="EL71" s="76">
        <f t="shared" ref="EL71" si="629">EK71/$EB71</f>
        <v>0.64511776251226693</v>
      </c>
      <c r="EM71" s="52">
        <v>12572</v>
      </c>
      <c r="EN71" s="76">
        <f t="shared" ref="EN71" si="630">EM71/$EB71</f>
        <v>0.77109911678115794</v>
      </c>
      <c r="EO71" s="87">
        <v>91915</v>
      </c>
      <c r="EP71" s="87">
        <v>53814</v>
      </c>
      <c r="EQ71" s="87">
        <v>102566</v>
      </c>
      <c r="ER71" s="87">
        <v>112704</v>
      </c>
      <c r="ES71" s="87">
        <v>58492</v>
      </c>
      <c r="ET71" s="52">
        <v>11669</v>
      </c>
      <c r="EU71" s="52">
        <v>410</v>
      </c>
      <c r="EV71" s="76">
        <f t="shared" si="604"/>
        <v>3.5135829976861772E-2</v>
      </c>
      <c r="EW71" s="52">
        <v>13438</v>
      </c>
      <c r="EX71" s="52">
        <v>915</v>
      </c>
      <c r="EY71" s="76">
        <f t="shared" si="605"/>
        <v>6.8090489656198835E-2</v>
      </c>
      <c r="EZ71" s="52">
        <f t="shared" si="606"/>
        <v>25107</v>
      </c>
      <c r="FA71" s="52">
        <f t="shared" si="607"/>
        <v>1325</v>
      </c>
      <c r="FB71" s="76">
        <f t="shared" si="608"/>
        <v>5.277412673756323E-2</v>
      </c>
      <c r="FC71" s="52">
        <v>25107</v>
      </c>
      <c r="FD71" s="52">
        <v>1325</v>
      </c>
      <c r="FE71" s="76">
        <f t="shared" si="609"/>
        <v>5.277412673756323E-2</v>
      </c>
      <c r="FF71" s="52">
        <v>2645</v>
      </c>
      <c r="FG71" s="76">
        <f t="shared" si="609"/>
        <v>0.10534910582706018</v>
      </c>
      <c r="FH71" s="52">
        <v>4202</v>
      </c>
      <c r="FI71" s="76">
        <f t="shared" ref="FI71" si="631">FH71/$FC71</f>
        <v>0.16736368343489863</v>
      </c>
      <c r="FJ71" s="52">
        <v>5206</v>
      </c>
      <c r="FK71" s="76">
        <f t="shared" ref="FK71" si="632">FJ71/$FC71</f>
        <v>0.20735253116660693</v>
      </c>
      <c r="FL71" s="52">
        <v>9240</v>
      </c>
      <c r="FM71" s="76">
        <f t="shared" ref="FM71" si="633">FL71/$FC71</f>
        <v>0.36802485362647869</v>
      </c>
      <c r="FN71" s="52">
        <v>2407</v>
      </c>
      <c r="FO71" s="76">
        <v>0.32261091006567483</v>
      </c>
      <c r="FP71" s="52">
        <v>201</v>
      </c>
      <c r="FQ71" s="76">
        <v>2.6940088459991959E-2</v>
      </c>
      <c r="FR71" s="52">
        <v>343</v>
      </c>
      <c r="FS71" s="76">
        <v>7.8850574712643673E-2</v>
      </c>
      <c r="FT71" s="51">
        <v>0</v>
      </c>
      <c r="FU71" s="76">
        <v>0</v>
      </c>
      <c r="FV71" s="52">
        <v>1525</v>
      </c>
      <c r="FW71" s="76">
        <v>0.19624243984043238</v>
      </c>
      <c r="FX71" s="52">
        <v>38</v>
      </c>
      <c r="FY71" s="76">
        <v>4.8899755501222494E-3</v>
      </c>
      <c r="FZ71" s="52">
        <v>291</v>
      </c>
      <c r="GA71" s="76">
        <v>4.8483838720426525E-2</v>
      </c>
      <c r="GB71" s="52">
        <v>0</v>
      </c>
      <c r="GC71" s="76">
        <v>0</v>
      </c>
      <c r="GD71" s="52">
        <v>4566</v>
      </c>
      <c r="GE71" s="65">
        <v>0.17847091932457787</v>
      </c>
      <c r="GF71" s="52">
        <v>239</v>
      </c>
      <c r="GG71" s="65">
        <v>9.3417761100687922E-3</v>
      </c>
      <c r="GH71" s="52">
        <v>16304</v>
      </c>
      <c r="GI71" s="52">
        <v>2998</v>
      </c>
      <c r="GJ71" s="76">
        <f t="shared" si="613"/>
        <v>0.18388125613346418</v>
      </c>
      <c r="GK71" s="52">
        <v>876</v>
      </c>
      <c r="GL71" s="76">
        <f t="shared" si="614"/>
        <v>0.29219479653102071</v>
      </c>
      <c r="GM71" s="52">
        <v>1892</v>
      </c>
      <c r="GN71" s="76">
        <f t="shared" si="615"/>
        <v>0.63108739159439631</v>
      </c>
      <c r="GO71" s="52">
        <v>13306</v>
      </c>
      <c r="GP71" s="76">
        <f t="shared" si="616"/>
        <v>0.81611874386653582</v>
      </c>
      <c r="GQ71" s="52">
        <v>10441</v>
      </c>
      <c r="GR71" s="76">
        <f t="shared" si="617"/>
        <v>0.78468360138283477</v>
      </c>
      <c r="GS71" s="52">
        <v>2779</v>
      </c>
      <c r="GT71" s="76">
        <f t="shared" si="618"/>
        <v>0.20885314895535848</v>
      </c>
    </row>
    <row r="72" spans="1:202" x14ac:dyDescent="0.25">
      <c r="A72" t="s">
        <v>243</v>
      </c>
      <c r="B72" s="69">
        <v>407290</v>
      </c>
      <c r="C72" s="69">
        <v>110315</v>
      </c>
      <c r="D72" s="69">
        <v>79312</v>
      </c>
      <c r="E72" s="69">
        <v>33022</v>
      </c>
      <c r="F72" s="69">
        <v>10676</v>
      </c>
      <c r="G72" s="71">
        <f t="shared" si="532"/>
        <v>0.27085123621989243</v>
      </c>
      <c r="H72" s="71">
        <f t="shared" si="533"/>
        <v>0.19473102703233569</v>
      </c>
      <c r="I72" s="71">
        <f t="shared" si="534"/>
        <v>8.107736502246557E-2</v>
      </c>
      <c r="J72" s="71">
        <f t="shared" si="535"/>
        <v>2.6212281175575142E-2</v>
      </c>
      <c r="K72" s="69">
        <v>35879</v>
      </c>
      <c r="L72" s="72">
        <f t="shared" si="536"/>
        <v>0.4523779503732096</v>
      </c>
      <c r="M72" s="69">
        <v>43433</v>
      </c>
      <c r="N72" s="72">
        <f t="shared" si="537"/>
        <v>0.5476220496267904</v>
      </c>
      <c r="O72" s="75">
        <v>43.3</v>
      </c>
      <c r="P72" s="52">
        <v>165733</v>
      </c>
      <c r="Q72" s="52">
        <v>73522</v>
      </c>
      <c r="R72" s="76">
        <f t="shared" si="538"/>
        <v>0.44361714323641038</v>
      </c>
      <c r="S72" s="52">
        <v>55502</v>
      </c>
      <c r="T72" s="77">
        <f t="shared" si="539"/>
        <v>0.33488804281585444</v>
      </c>
      <c r="U72" s="69">
        <v>35879</v>
      </c>
      <c r="V72" s="52">
        <v>1387</v>
      </c>
      <c r="W72" s="76">
        <f t="shared" si="540"/>
        <v>3.8657710638535077E-2</v>
      </c>
      <c r="X72" s="52">
        <v>27423</v>
      </c>
      <c r="Y72" s="78">
        <f t="shared" si="541"/>
        <v>0.76431896095208895</v>
      </c>
      <c r="Z72" s="52">
        <v>730</v>
      </c>
      <c r="AA72" s="76">
        <f t="shared" si="542"/>
        <v>2.034616349396583E-2</v>
      </c>
      <c r="AB72" s="52">
        <v>3166</v>
      </c>
      <c r="AC72" s="76">
        <f t="shared" si="543"/>
        <v>8.8241032358761393E-2</v>
      </c>
      <c r="AD72" s="52">
        <v>3173</v>
      </c>
      <c r="AE72" s="76">
        <f t="shared" si="544"/>
        <v>8.8436132556648742E-2</v>
      </c>
      <c r="AF72" s="52">
        <v>43433</v>
      </c>
      <c r="AG72" s="52">
        <v>1682</v>
      </c>
      <c r="AH72" s="76">
        <f t="shared" si="545"/>
        <v>3.8726314092970782E-2</v>
      </c>
      <c r="AI72" s="52">
        <v>21375</v>
      </c>
      <c r="AJ72" s="76">
        <f t="shared" si="546"/>
        <v>0.49213731494485757</v>
      </c>
      <c r="AK72" s="52">
        <v>935</v>
      </c>
      <c r="AL72" s="76">
        <f t="shared" si="547"/>
        <v>2.1527410033845232E-2</v>
      </c>
      <c r="AM72" s="52">
        <v>13303</v>
      </c>
      <c r="AN72" s="76">
        <f t="shared" si="548"/>
        <v>0.30628784564731887</v>
      </c>
      <c r="AO72" s="52">
        <v>6138</v>
      </c>
      <c r="AP72" s="76">
        <f t="shared" si="549"/>
        <v>0.14132111528100752</v>
      </c>
      <c r="AQ72" s="52">
        <f t="shared" si="550"/>
        <v>79312</v>
      </c>
      <c r="AR72" s="52">
        <f t="shared" si="551"/>
        <v>3069</v>
      </c>
      <c r="AS72" s="76">
        <f t="shared" si="552"/>
        <v>3.8695279402864637E-2</v>
      </c>
      <c r="AT72" s="52">
        <f t="shared" si="553"/>
        <v>48798</v>
      </c>
      <c r="AU72" s="76">
        <f t="shared" si="554"/>
        <v>0.61526629009481537</v>
      </c>
      <c r="AV72" s="52">
        <f t="shared" si="555"/>
        <v>1665</v>
      </c>
      <c r="AW72" s="76">
        <f t="shared" si="556"/>
        <v>2.0993040145249144E-2</v>
      </c>
      <c r="AX72" s="52">
        <f t="shared" si="557"/>
        <v>16469</v>
      </c>
      <c r="AY72" s="76">
        <f t="shared" si="558"/>
        <v>0.20764827516643131</v>
      </c>
      <c r="AZ72" s="52">
        <f t="shared" si="559"/>
        <v>9311</v>
      </c>
      <c r="BA72" s="76">
        <f t="shared" si="560"/>
        <v>0.1173971151906395</v>
      </c>
      <c r="BB72" s="61">
        <v>35466</v>
      </c>
      <c r="BC72" s="61">
        <v>9442</v>
      </c>
      <c r="BD72" s="80">
        <f t="shared" si="561"/>
        <v>0.26622680877460103</v>
      </c>
      <c r="BE72" s="61">
        <v>42396</v>
      </c>
      <c r="BF72" s="61">
        <v>10978</v>
      </c>
      <c r="BG72" s="80">
        <f t="shared" si="524"/>
        <v>0.25893952259647135</v>
      </c>
      <c r="BH72" s="81">
        <f t="shared" si="562"/>
        <v>77862</v>
      </c>
      <c r="BI72" s="81">
        <f t="shared" si="563"/>
        <v>20420</v>
      </c>
      <c r="BJ72" s="82">
        <f t="shared" si="564"/>
        <v>0.26225886825409056</v>
      </c>
      <c r="BK72" s="52">
        <v>79312</v>
      </c>
      <c r="BL72" s="52">
        <v>20715</v>
      </c>
      <c r="BM72" s="76">
        <f t="shared" si="565"/>
        <v>0.26118367964494654</v>
      </c>
      <c r="BN72" s="52">
        <v>35879</v>
      </c>
      <c r="BO72" s="52">
        <v>5313</v>
      </c>
      <c r="BP72" s="76">
        <f t="shared" si="566"/>
        <v>0.14808105019649376</v>
      </c>
      <c r="BQ72" s="52">
        <v>43433</v>
      </c>
      <c r="BR72" s="52">
        <v>15402</v>
      </c>
      <c r="BS72" s="76">
        <f t="shared" si="567"/>
        <v>0.35461515437570512</v>
      </c>
      <c r="BT72" s="38">
        <v>410434</v>
      </c>
      <c r="BU72" s="38">
        <v>84430</v>
      </c>
      <c r="BV72" s="84">
        <f t="shared" si="568"/>
        <v>0.20570907868256527</v>
      </c>
      <c r="BW72" s="84">
        <f t="shared" si="569"/>
        <v>1</v>
      </c>
      <c r="BX72" s="38">
        <v>355719</v>
      </c>
      <c r="BY72" s="38">
        <v>80371</v>
      </c>
      <c r="BZ72" s="84">
        <f t="shared" si="570"/>
        <v>0.22593957590120292</v>
      </c>
      <c r="CA72" s="84">
        <f t="shared" si="571"/>
        <v>0.9519246713253583</v>
      </c>
      <c r="CB72" s="38">
        <v>7697</v>
      </c>
      <c r="CC72" s="38">
        <v>760</v>
      </c>
      <c r="CD72" s="84">
        <f t="shared" si="572"/>
        <v>9.8739768741067949E-2</v>
      </c>
      <c r="CE72" s="84">
        <f t="shared" si="619"/>
        <v>9.0015397370602872E-3</v>
      </c>
      <c r="CF72" s="38">
        <v>940</v>
      </c>
      <c r="CG72" s="38">
        <v>95</v>
      </c>
      <c r="CH72" s="84">
        <f t="shared" si="573"/>
        <v>0.10106382978723404</v>
      </c>
      <c r="CI72" s="84">
        <f t="shared" si="574"/>
        <v>1.1251924671325359E-3</v>
      </c>
      <c r="CJ72" s="38">
        <v>16999</v>
      </c>
      <c r="CK72" s="38">
        <v>1476</v>
      </c>
      <c r="CL72" s="85">
        <f t="shared" si="575"/>
        <v>8.6828636978645804E-2</v>
      </c>
      <c r="CM72" s="84">
        <f t="shared" si="576"/>
        <v>1.7481937699869714E-2</v>
      </c>
      <c r="CN72" s="38">
        <v>163</v>
      </c>
      <c r="CO72" s="38">
        <v>26</v>
      </c>
      <c r="CP72" s="85">
        <f t="shared" si="577"/>
        <v>0.15950920245398773</v>
      </c>
      <c r="CQ72" s="84">
        <f t="shared" si="578"/>
        <v>3.0794741205732558E-4</v>
      </c>
      <c r="CR72" s="29">
        <v>3915</v>
      </c>
      <c r="CS72" s="29">
        <v>75</v>
      </c>
      <c r="CT72" s="30">
        <f t="shared" si="579"/>
        <v>1.9157088122605363E-2</v>
      </c>
      <c r="CU72" s="30">
        <f t="shared" si="580"/>
        <v>8.8830984247305464E-4</v>
      </c>
      <c r="CV72" s="38">
        <v>6619</v>
      </c>
      <c r="CW72" s="38">
        <v>249</v>
      </c>
      <c r="CX72" s="84">
        <f t="shared" si="581"/>
        <v>3.7618975676084E-2</v>
      </c>
      <c r="CY72" s="84">
        <f t="shared" si="582"/>
        <v>2.9491886770105411E-3</v>
      </c>
      <c r="CZ72" s="38">
        <v>22297</v>
      </c>
      <c r="DA72" s="38">
        <v>1453</v>
      </c>
      <c r="DB72" s="84">
        <f t="shared" si="583"/>
        <v>6.5165717361079969E-2</v>
      </c>
      <c r="DC72" s="84">
        <f t="shared" si="584"/>
        <v>1.7209522681511311E-2</v>
      </c>
      <c r="DD72" s="52">
        <v>35879</v>
      </c>
      <c r="DE72" s="52">
        <v>1416</v>
      </c>
      <c r="DF72" s="52">
        <v>9547</v>
      </c>
      <c r="DG72" s="52">
        <v>10338</v>
      </c>
      <c r="DH72" s="52">
        <v>14578</v>
      </c>
      <c r="DI72" s="77">
        <f t="shared" si="585"/>
        <v>3.9465982886925502E-2</v>
      </c>
      <c r="DJ72" s="77">
        <f t="shared" si="586"/>
        <v>0.26608879846149558</v>
      </c>
      <c r="DK72" s="77">
        <f t="shared" si="587"/>
        <v>0.69444521865157893</v>
      </c>
      <c r="DL72" s="52">
        <v>43433</v>
      </c>
      <c r="DM72" s="52">
        <v>1889</v>
      </c>
      <c r="DN72" s="52">
        <v>15145</v>
      </c>
      <c r="DO72" s="52">
        <v>13214</v>
      </c>
      <c r="DP72" s="52">
        <v>13185</v>
      </c>
      <c r="DQ72" s="77">
        <f t="shared" si="588"/>
        <v>4.3492275458752561E-2</v>
      </c>
      <c r="DR72" s="77">
        <f t="shared" si="589"/>
        <v>0.34869799461239148</v>
      </c>
      <c r="DS72" s="77">
        <f t="shared" si="590"/>
        <v>0.60780972992885596</v>
      </c>
      <c r="DT72" s="52">
        <f t="shared" si="591"/>
        <v>79312</v>
      </c>
      <c r="DU72" s="52">
        <f t="shared" si="592"/>
        <v>3305</v>
      </c>
      <c r="DV72" s="52">
        <f t="shared" si="593"/>
        <v>24692</v>
      </c>
      <c r="DW72" s="52">
        <f t="shared" si="594"/>
        <v>23552</v>
      </c>
      <c r="DX72" s="52">
        <f t="shared" si="595"/>
        <v>27763</v>
      </c>
      <c r="DY72" s="76">
        <f t="shared" si="596"/>
        <v>4.1670869477506554E-2</v>
      </c>
      <c r="DZ72" s="76">
        <f t="shared" si="597"/>
        <v>0.31132741577567075</v>
      </c>
      <c r="EA72" s="76">
        <f t="shared" si="598"/>
        <v>0.64700171474682266</v>
      </c>
      <c r="EB72" s="52">
        <v>50498</v>
      </c>
      <c r="EC72" s="51">
        <v>3225</v>
      </c>
      <c r="ED72" s="76">
        <f t="shared" si="599"/>
        <v>6.3863915402590204E-2</v>
      </c>
      <c r="EE72" s="52">
        <v>7624</v>
      </c>
      <c r="EF72" s="76">
        <f t="shared" si="599"/>
        <v>0.15097627628816984</v>
      </c>
      <c r="EG72" s="52">
        <v>13018</v>
      </c>
      <c r="EH72" s="76">
        <f t="shared" ref="EH72" si="634">EG72/$EB72</f>
        <v>0.25779238781733932</v>
      </c>
      <c r="EI72" s="52">
        <v>19492</v>
      </c>
      <c r="EJ72" s="76">
        <f t="shared" ref="EJ72" si="635">EI72/$EB72</f>
        <v>0.38599548496970176</v>
      </c>
      <c r="EK72" s="52">
        <v>29613</v>
      </c>
      <c r="EL72" s="76">
        <f t="shared" ref="EL72" si="636">EK72/$EB72</f>
        <v>0.58641926412927248</v>
      </c>
      <c r="EM72" s="52">
        <v>36612</v>
      </c>
      <c r="EN72" s="76">
        <f t="shared" ref="EN72" si="637">EM72/$EB72</f>
        <v>0.72501881262624257</v>
      </c>
      <c r="EO72" s="87">
        <v>101639</v>
      </c>
      <c r="EP72" s="87">
        <v>51381</v>
      </c>
      <c r="EQ72" s="87">
        <v>121137</v>
      </c>
      <c r="ER72" s="87">
        <v>126759</v>
      </c>
      <c r="ES72" s="87">
        <v>62911</v>
      </c>
      <c r="ET72" s="52">
        <v>35466</v>
      </c>
      <c r="EU72" s="52">
        <v>1162</v>
      </c>
      <c r="EV72" s="76">
        <f t="shared" si="604"/>
        <v>3.2763773755145775E-2</v>
      </c>
      <c r="EW72" s="52">
        <v>42396</v>
      </c>
      <c r="EX72" s="52">
        <v>3249</v>
      </c>
      <c r="EY72" s="76">
        <f t="shared" si="605"/>
        <v>7.6634588168695159E-2</v>
      </c>
      <c r="EZ72" s="52">
        <f t="shared" si="606"/>
        <v>77862</v>
      </c>
      <c r="FA72" s="52">
        <f t="shared" si="607"/>
        <v>4411</v>
      </c>
      <c r="FB72" s="76">
        <f t="shared" si="608"/>
        <v>5.6651511648814566E-2</v>
      </c>
      <c r="FC72" s="52">
        <v>77862</v>
      </c>
      <c r="FD72" s="52">
        <v>4411</v>
      </c>
      <c r="FE72" s="76">
        <f t="shared" si="609"/>
        <v>5.6651511648814566E-2</v>
      </c>
      <c r="FF72" s="52">
        <v>7728</v>
      </c>
      <c r="FG72" s="76">
        <f t="shared" si="609"/>
        <v>9.9252523695769437E-2</v>
      </c>
      <c r="FH72" s="52">
        <v>11655</v>
      </c>
      <c r="FI72" s="76">
        <f t="shared" ref="FI72" si="638">FH72/$FC72</f>
        <v>0.14968790937813053</v>
      </c>
      <c r="FJ72" s="52">
        <v>14106</v>
      </c>
      <c r="FK72" s="76">
        <f t="shared" ref="FK72" si="639">FJ72/$FC72</f>
        <v>0.18116667950990215</v>
      </c>
      <c r="FL72" s="52">
        <v>25548</v>
      </c>
      <c r="FM72" s="76">
        <f t="shared" ref="FM72" si="640">FL72/$FC72</f>
        <v>0.32811897973337445</v>
      </c>
      <c r="FN72" s="52">
        <v>6519</v>
      </c>
      <c r="FO72" s="76">
        <v>0.29144313304721031</v>
      </c>
      <c r="FP72" s="52">
        <v>60</v>
      </c>
      <c r="FQ72" s="76">
        <v>2.6824034334763948E-3</v>
      </c>
      <c r="FR72" s="52">
        <v>1310</v>
      </c>
      <c r="FS72" s="76">
        <v>9.6958034194360151E-2</v>
      </c>
      <c r="FT72" s="51">
        <v>1</v>
      </c>
      <c r="FU72" s="76">
        <v>7.4013766560580268E-5</v>
      </c>
      <c r="FV72" s="52">
        <v>5012</v>
      </c>
      <c r="FW72" s="76">
        <v>0.20951425466098153</v>
      </c>
      <c r="FX72" s="52">
        <v>38</v>
      </c>
      <c r="FY72" s="76">
        <v>1.5884959451550873E-3</v>
      </c>
      <c r="FZ72" s="52">
        <v>970</v>
      </c>
      <c r="GA72" s="76">
        <v>4.9715545077135978E-2</v>
      </c>
      <c r="GB72" s="52">
        <v>0</v>
      </c>
      <c r="GC72" s="76">
        <v>0</v>
      </c>
      <c r="GD72" s="52">
        <v>13811</v>
      </c>
      <c r="GE72" s="65">
        <v>0.1741350615291507</v>
      </c>
      <c r="GF72" s="52">
        <v>99</v>
      </c>
      <c r="GG72" s="65">
        <v>1.2482348194472464E-3</v>
      </c>
      <c r="GH72" s="52">
        <v>50498</v>
      </c>
      <c r="GI72" s="52">
        <v>11314</v>
      </c>
      <c r="GJ72" s="76">
        <f t="shared" si="613"/>
        <v>0.22404847716741258</v>
      </c>
      <c r="GK72" s="52">
        <v>3039</v>
      </c>
      <c r="GL72" s="76">
        <f t="shared" si="614"/>
        <v>0.26860526780979316</v>
      </c>
      <c r="GM72" s="52">
        <v>7868</v>
      </c>
      <c r="GN72" s="76">
        <f t="shared" si="615"/>
        <v>0.69542160155559485</v>
      </c>
      <c r="GO72" s="52">
        <v>39184</v>
      </c>
      <c r="GP72" s="76">
        <f t="shared" si="616"/>
        <v>0.77595152283258739</v>
      </c>
      <c r="GQ72" s="52">
        <v>29698</v>
      </c>
      <c r="GR72" s="76">
        <f t="shared" si="617"/>
        <v>0.75791139240506333</v>
      </c>
      <c r="GS72" s="52">
        <v>9246</v>
      </c>
      <c r="GT72" s="76">
        <f t="shared" si="618"/>
        <v>0.23596365863617802</v>
      </c>
    </row>
    <row r="73" spans="1:202" x14ac:dyDescent="0.25">
      <c r="A73" t="s">
        <v>244</v>
      </c>
      <c r="B73" s="69">
        <v>51822</v>
      </c>
      <c r="C73" s="69">
        <v>15093</v>
      </c>
      <c r="D73" s="69">
        <v>10722</v>
      </c>
      <c r="E73" s="69">
        <v>4573</v>
      </c>
      <c r="F73" s="69">
        <v>1588</v>
      </c>
      <c r="G73" s="71">
        <f t="shared" si="532"/>
        <v>0.29124696075026052</v>
      </c>
      <c r="H73" s="71">
        <f t="shared" si="533"/>
        <v>0.20690054417042955</v>
      </c>
      <c r="I73" s="71">
        <f t="shared" si="534"/>
        <v>8.8244374975878975E-2</v>
      </c>
      <c r="J73" s="71">
        <f t="shared" si="535"/>
        <v>3.0643356103585349E-2</v>
      </c>
      <c r="K73" s="69">
        <v>5188</v>
      </c>
      <c r="L73" s="72">
        <f t="shared" si="536"/>
        <v>0.4838649505689237</v>
      </c>
      <c r="M73" s="69">
        <v>5534</v>
      </c>
      <c r="N73" s="72">
        <f t="shared" si="537"/>
        <v>0.51613504943107624</v>
      </c>
      <c r="O73" s="75">
        <v>45.3</v>
      </c>
      <c r="P73" s="52">
        <v>22355</v>
      </c>
      <c r="Q73" s="52">
        <v>10118</v>
      </c>
      <c r="R73" s="76">
        <f t="shared" si="538"/>
        <v>0.45260568105569227</v>
      </c>
      <c r="S73" s="52">
        <v>7443</v>
      </c>
      <c r="T73" s="77">
        <f t="shared" si="539"/>
        <v>0.33294564974278684</v>
      </c>
      <c r="U73" s="69">
        <v>5188</v>
      </c>
      <c r="V73" s="52">
        <v>390</v>
      </c>
      <c r="W73" s="76">
        <f t="shared" si="540"/>
        <v>7.5173477255204318E-2</v>
      </c>
      <c r="X73" s="52">
        <v>3092</v>
      </c>
      <c r="Y73" s="78">
        <f t="shared" si="541"/>
        <v>0.59599074787972239</v>
      </c>
      <c r="Z73" s="52">
        <v>239</v>
      </c>
      <c r="AA73" s="76">
        <f t="shared" si="542"/>
        <v>4.6067848882035467E-2</v>
      </c>
      <c r="AB73" s="52">
        <v>691</v>
      </c>
      <c r="AC73" s="76">
        <f t="shared" si="543"/>
        <v>0.13319198149575945</v>
      </c>
      <c r="AD73" s="52">
        <v>776</v>
      </c>
      <c r="AE73" s="76">
        <f t="shared" si="544"/>
        <v>0.14957594448727835</v>
      </c>
      <c r="AF73" s="52">
        <v>5534</v>
      </c>
      <c r="AG73" s="52">
        <v>208</v>
      </c>
      <c r="AH73" s="76">
        <f t="shared" si="545"/>
        <v>3.7585833032164798E-2</v>
      </c>
      <c r="AI73" s="52">
        <v>2758</v>
      </c>
      <c r="AJ73" s="76">
        <f t="shared" si="546"/>
        <v>0.49837368991687747</v>
      </c>
      <c r="AK73" s="52">
        <v>140</v>
      </c>
      <c r="AL73" s="76">
        <f t="shared" si="547"/>
        <v>2.5298156848572461E-2</v>
      </c>
      <c r="AM73" s="52">
        <v>1672</v>
      </c>
      <c r="AN73" s="76">
        <f t="shared" si="548"/>
        <v>0.30213227322009395</v>
      </c>
      <c r="AO73" s="52">
        <v>756</v>
      </c>
      <c r="AP73" s="76">
        <f t="shared" si="549"/>
        <v>0.13661004698229129</v>
      </c>
      <c r="AQ73" s="52">
        <f t="shared" si="550"/>
        <v>10722</v>
      </c>
      <c r="AR73" s="52">
        <f t="shared" si="551"/>
        <v>598</v>
      </c>
      <c r="AS73" s="76">
        <f t="shared" si="552"/>
        <v>5.5773176646148108E-2</v>
      </c>
      <c r="AT73" s="52">
        <f t="shared" si="553"/>
        <v>5850</v>
      </c>
      <c r="AU73" s="76">
        <f t="shared" si="554"/>
        <v>0.54560716284275323</v>
      </c>
      <c r="AV73" s="52">
        <f t="shared" si="555"/>
        <v>379</v>
      </c>
      <c r="AW73" s="76">
        <f t="shared" si="556"/>
        <v>3.5347882857675809E-2</v>
      </c>
      <c r="AX73" s="52">
        <f t="shared" si="557"/>
        <v>2363</v>
      </c>
      <c r="AY73" s="76">
        <f t="shared" si="558"/>
        <v>0.22038798731579928</v>
      </c>
      <c r="AZ73" s="52">
        <f t="shared" si="559"/>
        <v>1532</v>
      </c>
      <c r="BA73" s="76">
        <f t="shared" si="560"/>
        <v>0.14288379033762358</v>
      </c>
      <c r="BB73" s="61">
        <v>4480</v>
      </c>
      <c r="BC73" s="61">
        <v>1514</v>
      </c>
      <c r="BD73" s="80">
        <f t="shared" si="561"/>
        <v>0.33794642857142859</v>
      </c>
      <c r="BE73" s="61">
        <v>5311</v>
      </c>
      <c r="BF73" s="61">
        <v>1501</v>
      </c>
      <c r="BG73" s="80">
        <f t="shared" si="524"/>
        <v>0.28262097533421199</v>
      </c>
      <c r="BH73" s="81">
        <f t="shared" si="562"/>
        <v>9791</v>
      </c>
      <c r="BI73" s="81">
        <f t="shared" si="563"/>
        <v>3015</v>
      </c>
      <c r="BJ73" s="82">
        <f t="shared" si="564"/>
        <v>0.30793585946277191</v>
      </c>
      <c r="BK73" s="52">
        <v>10722</v>
      </c>
      <c r="BL73" s="52">
        <v>2935</v>
      </c>
      <c r="BM73" s="76">
        <f t="shared" si="565"/>
        <v>0.27373624323820184</v>
      </c>
      <c r="BN73" s="52">
        <v>5188</v>
      </c>
      <c r="BO73" s="52">
        <v>1012</v>
      </c>
      <c r="BP73" s="76">
        <f t="shared" si="566"/>
        <v>0.19506553585196607</v>
      </c>
      <c r="BQ73" s="52">
        <v>5534</v>
      </c>
      <c r="BR73" s="52">
        <v>1923</v>
      </c>
      <c r="BS73" s="76">
        <f t="shared" si="567"/>
        <v>0.34748825442717746</v>
      </c>
      <c r="BT73" s="38">
        <v>51488</v>
      </c>
      <c r="BU73" s="38">
        <v>10980</v>
      </c>
      <c r="BV73" s="84">
        <f t="shared" si="568"/>
        <v>0.21325357364822872</v>
      </c>
      <c r="BW73" s="84">
        <f t="shared" si="569"/>
        <v>1</v>
      </c>
      <c r="BX73" s="38">
        <v>48202</v>
      </c>
      <c r="BY73" s="38">
        <v>10722</v>
      </c>
      <c r="BZ73" s="84">
        <f t="shared" si="570"/>
        <v>0.22243890295008506</v>
      </c>
      <c r="CA73" s="84">
        <f t="shared" si="571"/>
        <v>0.97650273224043715</v>
      </c>
      <c r="CB73" s="38">
        <v>253</v>
      </c>
      <c r="CC73" s="38">
        <v>18</v>
      </c>
      <c r="CD73" s="84">
        <f t="shared" si="572"/>
        <v>7.1146245059288543E-2</v>
      </c>
      <c r="CE73" s="84">
        <f t="shared" si="619"/>
        <v>1.639344262295082E-3</v>
      </c>
      <c r="CF73" s="38">
        <v>321</v>
      </c>
      <c r="CG73" s="38">
        <v>43</v>
      </c>
      <c r="CH73" s="84">
        <f t="shared" si="573"/>
        <v>0.13395638629283488</v>
      </c>
      <c r="CI73" s="84">
        <f t="shared" si="574"/>
        <v>3.9162112932604734E-3</v>
      </c>
      <c r="CJ73" s="38">
        <v>272</v>
      </c>
      <c r="CK73" s="38">
        <v>37</v>
      </c>
      <c r="CL73" s="85">
        <f t="shared" si="575"/>
        <v>0.13602941176470587</v>
      </c>
      <c r="CM73" s="84">
        <f t="shared" si="576"/>
        <v>3.3697632058287798E-3</v>
      </c>
      <c r="CN73" s="38">
        <v>10</v>
      </c>
      <c r="CO73" s="38">
        <v>3</v>
      </c>
      <c r="CP73" s="85">
        <f t="shared" si="577"/>
        <v>0.3</v>
      </c>
      <c r="CQ73" s="84">
        <f t="shared" si="578"/>
        <v>2.7322404371584699E-4</v>
      </c>
      <c r="CR73" s="29">
        <v>218</v>
      </c>
      <c r="CS73" s="29">
        <v>13</v>
      </c>
      <c r="CT73" s="30">
        <f t="shared" si="579"/>
        <v>5.9633027522935783E-2</v>
      </c>
      <c r="CU73" s="30">
        <f t="shared" si="580"/>
        <v>1.1839708561020036E-3</v>
      </c>
      <c r="CV73" s="38">
        <v>547</v>
      </c>
      <c r="CW73" s="38">
        <v>48</v>
      </c>
      <c r="CX73" s="84">
        <f t="shared" si="581"/>
        <v>8.7751371115173671E-2</v>
      </c>
      <c r="CY73" s="84">
        <f t="shared" si="582"/>
        <v>4.3715846994535519E-3</v>
      </c>
      <c r="CZ73" s="38">
        <v>1883</v>
      </c>
      <c r="DA73" s="38">
        <v>109</v>
      </c>
      <c r="DB73" s="84">
        <f t="shared" si="583"/>
        <v>5.7886351566648966E-2</v>
      </c>
      <c r="DC73" s="84">
        <f t="shared" si="584"/>
        <v>9.9271402550091068E-3</v>
      </c>
      <c r="DD73" s="52">
        <v>5188</v>
      </c>
      <c r="DE73" s="52">
        <v>573</v>
      </c>
      <c r="DF73" s="52">
        <v>2391</v>
      </c>
      <c r="DG73" s="52">
        <v>1332</v>
      </c>
      <c r="DH73" s="52">
        <v>892</v>
      </c>
      <c r="DI73" s="77">
        <f t="shared" si="585"/>
        <v>0.11044718581341557</v>
      </c>
      <c r="DJ73" s="77">
        <f t="shared" si="586"/>
        <v>0.46087124132613722</v>
      </c>
      <c r="DK73" s="77">
        <f t="shared" si="587"/>
        <v>0.42868157286044717</v>
      </c>
      <c r="DL73" s="52">
        <v>5534</v>
      </c>
      <c r="DM73" s="52">
        <v>388</v>
      </c>
      <c r="DN73" s="52">
        <v>3019</v>
      </c>
      <c r="DO73" s="52">
        <v>1271</v>
      </c>
      <c r="DP73" s="52">
        <v>856</v>
      </c>
      <c r="DQ73" s="77">
        <f t="shared" si="588"/>
        <v>7.0112034694615105E-2</v>
      </c>
      <c r="DR73" s="77">
        <f t="shared" si="589"/>
        <v>0.54553668232743047</v>
      </c>
      <c r="DS73" s="77">
        <f t="shared" si="590"/>
        <v>0.38435128297795446</v>
      </c>
      <c r="DT73" s="52">
        <f t="shared" si="591"/>
        <v>10722</v>
      </c>
      <c r="DU73" s="52">
        <f t="shared" si="592"/>
        <v>961</v>
      </c>
      <c r="DV73" s="52">
        <f t="shared" si="593"/>
        <v>5410</v>
      </c>
      <c r="DW73" s="52">
        <f t="shared" si="594"/>
        <v>2603</v>
      </c>
      <c r="DX73" s="52">
        <f t="shared" si="595"/>
        <v>1748</v>
      </c>
      <c r="DY73" s="76">
        <f t="shared" si="596"/>
        <v>8.9628800596903563E-2</v>
      </c>
      <c r="DZ73" s="76">
        <f t="shared" si="597"/>
        <v>0.50457004290244356</v>
      </c>
      <c r="EA73" s="76">
        <f t="shared" si="598"/>
        <v>0.40580115650065285</v>
      </c>
      <c r="EB73" s="52">
        <v>6630</v>
      </c>
      <c r="EC73" s="51">
        <v>700</v>
      </c>
      <c r="ED73" s="76">
        <f t="shared" si="599"/>
        <v>0.10558069381598793</v>
      </c>
      <c r="EE73" s="52">
        <v>1559</v>
      </c>
      <c r="EF73" s="76">
        <f t="shared" si="599"/>
        <v>0.23514328808446455</v>
      </c>
      <c r="EG73" s="52">
        <v>2496</v>
      </c>
      <c r="EH73" s="76">
        <f t="shared" ref="EH73" si="641">EG73/$EB73</f>
        <v>0.37647058823529411</v>
      </c>
      <c r="EI73" s="52">
        <v>3476</v>
      </c>
      <c r="EJ73" s="76">
        <f t="shared" ref="EJ73" si="642">EI73/$EB73</f>
        <v>0.52428355957767725</v>
      </c>
      <c r="EK73" s="52">
        <v>4805</v>
      </c>
      <c r="EL73" s="76">
        <f t="shared" ref="EL73" si="643">EK73/$EB73</f>
        <v>0.72473604826546001</v>
      </c>
      <c r="EM73" s="52">
        <v>5554</v>
      </c>
      <c r="EN73" s="76">
        <f t="shared" ref="EN73" si="644">EM73/$EB73</f>
        <v>0.83770739064856714</v>
      </c>
      <c r="EO73" s="87">
        <v>69198</v>
      </c>
      <c r="EP73" s="87">
        <v>64420</v>
      </c>
      <c r="EQ73" s="87">
        <v>80511</v>
      </c>
      <c r="ER73" s="87">
        <v>81097</v>
      </c>
      <c r="ES73" s="87">
        <v>47280</v>
      </c>
      <c r="ET73" s="52">
        <v>4480</v>
      </c>
      <c r="EU73" s="52">
        <v>414</v>
      </c>
      <c r="EV73" s="76">
        <f t="shared" si="604"/>
        <v>9.241071428571429E-2</v>
      </c>
      <c r="EW73" s="52">
        <v>5311</v>
      </c>
      <c r="EX73" s="52">
        <v>586</v>
      </c>
      <c r="EY73" s="76">
        <f t="shared" si="605"/>
        <v>0.11033703633967237</v>
      </c>
      <c r="EZ73" s="52">
        <f t="shared" si="606"/>
        <v>9791</v>
      </c>
      <c r="FA73" s="52">
        <f t="shared" si="607"/>
        <v>1000</v>
      </c>
      <c r="FB73" s="76">
        <f t="shared" si="608"/>
        <v>0.1021346134204882</v>
      </c>
      <c r="FC73" s="52">
        <v>9791</v>
      </c>
      <c r="FD73" s="52">
        <v>1000</v>
      </c>
      <c r="FE73" s="76">
        <f t="shared" si="609"/>
        <v>0.1021346134204882</v>
      </c>
      <c r="FF73" s="52">
        <v>1954</v>
      </c>
      <c r="FG73" s="76">
        <f t="shared" si="609"/>
        <v>0.19957103462363396</v>
      </c>
      <c r="FH73" s="52">
        <v>2639</v>
      </c>
      <c r="FI73" s="76">
        <f t="shared" ref="FI73" si="645">FH73/$FC73</f>
        <v>0.26953324481666835</v>
      </c>
      <c r="FJ73" s="52">
        <v>3061</v>
      </c>
      <c r="FK73" s="76">
        <f t="shared" ref="FK73" si="646">FJ73/$FC73</f>
        <v>0.31263405168011438</v>
      </c>
      <c r="FL73" s="52">
        <v>4846</v>
      </c>
      <c r="FM73" s="76">
        <f t="shared" ref="FM73" si="647">FL73/$FC73</f>
        <v>0.49494433663568582</v>
      </c>
      <c r="FN73" s="52">
        <v>770</v>
      </c>
      <c r="FO73" s="76">
        <v>0.24719101123595505</v>
      </c>
      <c r="FP73" s="52">
        <v>21</v>
      </c>
      <c r="FQ73" s="76">
        <v>6.7415730337078653E-3</v>
      </c>
      <c r="FR73" s="52">
        <v>168</v>
      </c>
      <c r="FS73" s="76">
        <v>8.1041968162083936E-2</v>
      </c>
      <c r="FT73" s="51">
        <v>0</v>
      </c>
      <c r="FU73" s="76">
        <v>0</v>
      </c>
      <c r="FV73" s="52">
        <v>517</v>
      </c>
      <c r="FW73" s="76">
        <v>0.17040210942649966</v>
      </c>
      <c r="FX73" s="52">
        <v>14</v>
      </c>
      <c r="FY73" s="76">
        <v>4.6143704680290049E-3</v>
      </c>
      <c r="FZ73" s="52">
        <v>70</v>
      </c>
      <c r="GA73" s="76">
        <v>2.8000000000000001E-2</v>
      </c>
      <c r="GB73" s="52">
        <v>0</v>
      </c>
      <c r="GC73" s="76">
        <v>0</v>
      </c>
      <c r="GD73" s="52">
        <v>1525</v>
      </c>
      <c r="GE73" s="65">
        <v>0.14223092706584592</v>
      </c>
      <c r="GF73" s="52">
        <v>35</v>
      </c>
      <c r="GG73" s="65">
        <v>3.2643163588882669E-3</v>
      </c>
      <c r="GH73" s="52">
        <v>6630</v>
      </c>
      <c r="GI73" s="52">
        <v>1464</v>
      </c>
      <c r="GJ73" s="76">
        <f t="shared" si="613"/>
        <v>0.22081447963800904</v>
      </c>
      <c r="GK73" s="52">
        <v>445</v>
      </c>
      <c r="GL73" s="76">
        <f t="shared" si="614"/>
        <v>0.30396174863387976</v>
      </c>
      <c r="GM73" s="52">
        <v>839</v>
      </c>
      <c r="GN73" s="76">
        <f t="shared" si="615"/>
        <v>0.57308743169398912</v>
      </c>
      <c r="GO73" s="52">
        <v>5166</v>
      </c>
      <c r="GP73" s="76">
        <f t="shared" si="616"/>
        <v>0.77918552036199096</v>
      </c>
      <c r="GQ73" s="52">
        <v>3914</v>
      </c>
      <c r="GR73" s="76">
        <f t="shared" si="617"/>
        <v>0.75764614789005036</v>
      </c>
      <c r="GS73" s="52">
        <v>1219</v>
      </c>
      <c r="GT73" s="76">
        <f t="shared" si="618"/>
        <v>0.2359659310878823</v>
      </c>
    </row>
    <row r="74" spans="1:202" x14ac:dyDescent="0.25">
      <c r="A74" t="s">
        <v>245</v>
      </c>
      <c r="B74" s="69">
        <v>24672</v>
      </c>
      <c r="C74" s="69">
        <v>8331</v>
      </c>
      <c r="D74" s="69">
        <v>6195</v>
      </c>
      <c r="E74" s="69">
        <v>2490</v>
      </c>
      <c r="F74" s="69">
        <v>644</v>
      </c>
      <c r="G74" s="71">
        <f t="shared" si="532"/>
        <v>0.33767023346303504</v>
      </c>
      <c r="H74" s="71">
        <f t="shared" si="533"/>
        <v>0.25109435797665369</v>
      </c>
      <c r="I74" s="71">
        <f t="shared" si="534"/>
        <v>0.10092412451361868</v>
      </c>
      <c r="J74" s="71">
        <f t="shared" si="535"/>
        <v>2.6102464332036317E-2</v>
      </c>
      <c r="K74" s="69">
        <v>3126</v>
      </c>
      <c r="L74" s="72">
        <f t="shared" si="536"/>
        <v>0.50460048426150117</v>
      </c>
      <c r="M74" s="69">
        <v>3069</v>
      </c>
      <c r="N74" s="72">
        <f t="shared" si="537"/>
        <v>0.49539951573849877</v>
      </c>
      <c r="O74" s="75">
        <v>49.9</v>
      </c>
      <c r="P74" s="52">
        <v>10158</v>
      </c>
      <c r="Q74" s="52">
        <v>5411</v>
      </c>
      <c r="R74" s="76">
        <f t="shared" si="538"/>
        <v>0.53268359913368768</v>
      </c>
      <c r="S74" s="52">
        <v>4227</v>
      </c>
      <c r="T74" s="77">
        <f t="shared" si="539"/>
        <v>0.41612522150029535</v>
      </c>
      <c r="U74" s="69">
        <v>3126</v>
      </c>
      <c r="V74" s="52">
        <v>133</v>
      </c>
      <c r="W74" s="76">
        <f t="shared" si="540"/>
        <v>4.2546385156749841E-2</v>
      </c>
      <c r="X74" s="52">
        <v>2071</v>
      </c>
      <c r="Y74" s="78">
        <f t="shared" si="541"/>
        <v>0.6625079974408189</v>
      </c>
      <c r="Z74" s="52">
        <v>165</v>
      </c>
      <c r="AA74" s="76">
        <f t="shared" si="542"/>
        <v>5.2783109404990404E-2</v>
      </c>
      <c r="AB74" s="52">
        <v>294</v>
      </c>
      <c r="AC74" s="76">
        <f t="shared" si="543"/>
        <v>9.4049904030710174E-2</v>
      </c>
      <c r="AD74" s="52">
        <v>463</v>
      </c>
      <c r="AE74" s="76">
        <f t="shared" si="544"/>
        <v>0.14811260396673065</v>
      </c>
      <c r="AF74" s="52">
        <v>3069</v>
      </c>
      <c r="AG74" s="52">
        <v>80</v>
      </c>
      <c r="AH74" s="76">
        <f t="shared" si="545"/>
        <v>2.606712284131639E-2</v>
      </c>
      <c r="AI74" s="52">
        <v>1592</v>
      </c>
      <c r="AJ74" s="76">
        <f t="shared" si="546"/>
        <v>0.51873574454219618</v>
      </c>
      <c r="AK74" s="52">
        <v>38</v>
      </c>
      <c r="AL74" s="76">
        <f t="shared" si="547"/>
        <v>1.2381883349625285E-2</v>
      </c>
      <c r="AM74" s="52">
        <v>1062</v>
      </c>
      <c r="AN74" s="76">
        <f t="shared" si="548"/>
        <v>0.3460410557184751</v>
      </c>
      <c r="AO74" s="52">
        <v>297</v>
      </c>
      <c r="AP74" s="76">
        <f t="shared" si="549"/>
        <v>9.6774193548387094E-2</v>
      </c>
      <c r="AQ74" s="52">
        <f t="shared" si="550"/>
        <v>6195</v>
      </c>
      <c r="AR74" s="52">
        <f t="shared" si="551"/>
        <v>213</v>
      </c>
      <c r="AS74" s="76">
        <f t="shared" si="552"/>
        <v>3.4382566585956419E-2</v>
      </c>
      <c r="AT74" s="52">
        <f t="shared" si="553"/>
        <v>3663</v>
      </c>
      <c r="AU74" s="76">
        <f t="shared" si="554"/>
        <v>0.59128329297820825</v>
      </c>
      <c r="AV74" s="52">
        <f t="shared" si="555"/>
        <v>203</v>
      </c>
      <c r="AW74" s="76">
        <f t="shared" si="556"/>
        <v>3.2768361581920903E-2</v>
      </c>
      <c r="AX74" s="52">
        <f t="shared" si="557"/>
        <v>1356</v>
      </c>
      <c r="AY74" s="76">
        <f t="shared" si="558"/>
        <v>0.2188861985472155</v>
      </c>
      <c r="AZ74" s="52">
        <f t="shared" si="559"/>
        <v>760</v>
      </c>
      <c r="BA74" s="76">
        <f t="shared" si="560"/>
        <v>0.12267958030669895</v>
      </c>
      <c r="BB74" s="61">
        <v>3048</v>
      </c>
      <c r="BC74" s="61">
        <v>1010</v>
      </c>
      <c r="BD74" s="80">
        <f t="shared" si="561"/>
        <v>0.33136482939632544</v>
      </c>
      <c r="BE74" s="61">
        <v>3021</v>
      </c>
      <c r="BF74" s="61">
        <v>938</v>
      </c>
      <c r="BG74" s="80">
        <f t="shared" si="524"/>
        <v>0.3104932141674942</v>
      </c>
      <c r="BH74" s="81">
        <f t="shared" si="562"/>
        <v>6069</v>
      </c>
      <c r="BI74" s="81">
        <f t="shared" si="563"/>
        <v>1948</v>
      </c>
      <c r="BJ74" s="82">
        <f t="shared" si="564"/>
        <v>0.32097544900313069</v>
      </c>
      <c r="BK74" s="52">
        <v>6195</v>
      </c>
      <c r="BL74" s="52">
        <v>1616</v>
      </c>
      <c r="BM74" s="76">
        <f t="shared" si="565"/>
        <v>0.26085552865213885</v>
      </c>
      <c r="BN74" s="52">
        <v>3126</v>
      </c>
      <c r="BO74" s="52">
        <v>693</v>
      </c>
      <c r="BP74" s="76">
        <f t="shared" si="566"/>
        <v>0.22168905950095968</v>
      </c>
      <c r="BQ74" s="52">
        <v>3069</v>
      </c>
      <c r="BR74" s="52">
        <v>923</v>
      </c>
      <c r="BS74" s="76">
        <f t="shared" si="567"/>
        <v>0.30074942978168784</v>
      </c>
      <c r="BT74" s="38">
        <v>24999</v>
      </c>
      <c r="BU74" s="38">
        <v>6548</v>
      </c>
      <c r="BV74" s="84">
        <f t="shared" si="568"/>
        <v>0.26193047721908874</v>
      </c>
      <c r="BW74" s="84">
        <f t="shared" si="569"/>
        <v>1</v>
      </c>
      <c r="BX74" s="38">
        <v>22243</v>
      </c>
      <c r="BY74" s="38">
        <v>6316</v>
      </c>
      <c r="BZ74" s="84">
        <f t="shared" si="570"/>
        <v>0.283954502540125</v>
      </c>
      <c r="CA74" s="84">
        <f t="shared" si="571"/>
        <v>0.96456933414783141</v>
      </c>
      <c r="CB74" s="38">
        <v>497</v>
      </c>
      <c r="CC74" s="38">
        <v>18</v>
      </c>
      <c r="CD74" s="84">
        <f t="shared" si="572"/>
        <v>3.6217303822937627E-2</v>
      </c>
      <c r="CE74" s="84">
        <f t="shared" si="619"/>
        <v>2.7489309712889431E-3</v>
      </c>
      <c r="CF74" s="38">
        <v>143</v>
      </c>
      <c r="CG74" s="38">
        <v>28</v>
      </c>
      <c r="CH74" s="84">
        <f t="shared" si="573"/>
        <v>0.19580419580419581</v>
      </c>
      <c r="CI74" s="84">
        <f t="shared" si="574"/>
        <v>4.2761148442272447E-3</v>
      </c>
      <c r="CJ74" s="38">
        <v>144</v>
      </c>
      <c r="CK74" s="38">
        <v>16</v>
      </c>
      <c r="CL74" s="85">
        <f t="shared" si="575"/>
        <v>0.1111111111111111</v>
      </c>
      <c r="CM74" s="84">
        <f t="shared" si="576"/>
        <v>2.4434941967012829E-3</v>
      </c>
      <c r="CN74" s="38">
        <v>16</v>
      </c>
      <c r="CO74" s="38">
        <v>2</v>
      </c>
      <c r="CP74" s="85">
        <f t="shared" si="577"/>
        <v>0.125</v>
      </c>
      <c r="CQ74" s="84">
        <f t="shared" si="578"/>
        <v>3.0543677458766036E-4</v>
      </c>
      <c r="CR74" s="29">
        <v>400</v>
      </c>
      <c r="CS74" s="29">
        <v>12</v>
      </c>
      <c r="CT74" s="30">
        <f t="shared" si="579"/>
        <v>0.03</v>
      </c>
      <c r="CU74" s="30">
        <f t="shared" si="580"/>
        <v>1.8326206475259622E-3</v>
      </c>
      <c r="CV74" s="38">
        <v>306</v>
      </c>
      <c r="CW74" s="38">
        <v>38</v>
      </c>
      <c r="CX74" s="84">
        <f t="shared" si="581"/>
        <v>0.12418300653594772</v>
      </c>
      <c r="CY74" s="84">
        <f t="shared" si="582"/>
        <v>5.8032987171655467E-3</v>
      </c>
      <c r="CZ74" s="38">
        <v>1650</v>
      </c>
      <c r="DA74" s="38">
        <v>130</v>
      </c>
      <c r="DB74" s="84">
        <f t="shared" si="583"/>
        <v>7.8787878787878782E-2</v>
      </c>
      <c r="DC74" s="84">
        <f t="shared" si="584"/>
        <v>1.9853390348197924E-2</v>
      </c>
      <c r="DD74" s="52">
        <v>3126</v>
      </c>
      <c r="DE74" s="52">
        <v>353</v>
      </c>
      <c r="DF74" s="52">
        <v>1303</v>
      </c>
      <c r="DG74" s="52">
        <v>904</v>
      </c>
      <c r="DH74" s="52">
        <v>566</v>
      </c>
      <c r="DI74" s="77">
        <f t="shared" si="585"/>
        <v>0.11292386436340371</v>
      </c>
      <c r="DJ74" s="77">
        <f t="shared" si="586"/>
        <v>0.41682661548304545</v>
      </c>
      <c r="DK74" s="77">
        <f t="shared" si="587"/>
        <v>0.47024952015355087</v>
      </c>
      <c r="DL74" s="52">
        <v>3069</v>
      </c>
      <c r="DM74" s="52">
        <v>382</v>
      </c>
      <c r="DN74" s="52">
        <v>1383</v>
      </c>
      <c r="DO74" s="52">
        <v>869</v>
      </c>
      <c r="DP74" s="52">
        <v>435</v>
      </c>
      <c r="DQ74" s="77">
        <f t="shared" si="588"/>
        <v>0.12447051156728577</v>
      </c>
      <c r="DR74" s="77">
        <f t="shared" si="589"/>
        <v>0.45063538611925708</v>
      </c>
      <c r="DS74" s="77">
        <f t="shared" si="590"/>
        <v>0.42489410231345714</v>
      </c>
      <c r="DT74" s="52">
        <f t="shared" si="591"/>
        <v>6195</v>
      </c>
      <c r="DU74" s="52">
        <f t="shared" si="592"/>
        <v>735</v>
      </c>
      <c r="DV74" s="52">
        <f t="shared" si="593"/>
        <v>2686</v>
      </c>
      <c r="DW74" s="52">
        <f t="shared" si="594"/>
        <v>1773</v>
      </c>
      <c r="DX74" s="52">
        <f t="shared" si="595"/>
        <v>1001</v>
      </c>
      <c r="DY74" s="76">
        <f t="shared" si="596"/>
        <v>0.11864406779661017</v>
      </c>
      <c r="DZ74" s="76">
        <f t="shared" si="597"/>
        <v>0.43357546408393866</v>
      </c>
      <c r="EA74" s="76">
        <f t="shared" si="598"/>
        <v>0.44778046811945116</v>
      </c>
      <c r="EB74" s="52">
        <v>3849</v>
      </c>
      <c r="EC74" s="51">
        <v>341</v>
      </c>
      <c r="ED74" s="76">
        <f t="shared" si="599"/>
        <v>8.8594440114315401E-2</v>
      </c>
      <c r="EE74" s="52">
        <v>750</v>
      </c>
      <c r="EF74" s="76">
        <f t="shared" si="599"/>
        <v>0.19485580670303976</v>
      </c>
      <c r="EG74" s="52">
        <v>1396</v>
      </c>
      <c r="EH74" s="76">
        <f t="shared" ref="EH74" si="648">EG74/$EB74</f>
        <v>0.36269160820992463</v>
      </c>
      <c r="EI74" s="52">
        <v>2139</v>
      </c>
      <c r="EJ74" s="76">
        <f t="shared" ref="EJ74" si="649">EI74/$EB74</f>
        <v>0.55572876071706934</v>
      </c>
      <c r="EK74" s="52">
        <v>2899</v>
      </c>
      <c r="EL74" s="76">
        <f t="shared" ref="EL74" si="650">EK74/$EB74</f>
        <v>0.75318264484281627</v>
      </c>
      <c r="EM74" s="52">
        <v>3346</v>
      </c>
      <c r="EN74" s="76">
        <f t="shared" ref="EN74" si="651">EM74/$EB74</f>
        <v>0.86931670563782804</v>
      </c>
      <c r="EO74" s="87">
        <v>61033</v>
      </c>
      <c r="EP74" s="87">
        <v>47500</v>
      </c>
      <c r="EQ74" s="87">
        <v>79322</v>
      </c>
      <c r="ER74" s="87">
        <v>73196</v>
      </c>
      <c r="ES74" s="87">
        <v>45557</v>
      </c>
      <c r="ET74" s="52">
        <v>3048</v>
      </c>
      <c r="EU74" s="52">
        <v>214</v>
      </c>
      <c r="EV74" s="76">
        <f t="shared" si="604"/>
        <v>7.0209973753280835E-2</v>
      </c>
      <c r="EW74" s="52">
        <v>3021</v>
      </c>
      <c r="EX74" s="52">
        <v>300</v>
      </c>
      <c r="EY74" s="76">
        <f t="shared" si="605"/>
        <v>9.9304865938430978E-2</v>
      </c>
      <c r="EZ74" s="52">
        <f t="shared" si="606"/>
        <v>6069</v>
      </c>
      <c r="FA74" s="52">
        <f t="shared" si="607"/>
        <v>514</v>
      </c>
      <c r="FB74" s="76">
        <f t="shared" si="608"/>
        <v>8.4692700609655627E-2</v>
      </c>
      <c r="FC74" s="52">
        <v>6069</v>
      </c>
      <c r="FD74" s="52">
        <v>514</v>
      </c>
      <c r="FE74" s="76">
        <f t="shared" si="609"/>
        <v>8.4692700609655627E-2</v>
      </c>
      <c r="FF74" s="52">
        <v>933</v>
      </c>
      <c r="FG74" s="76">
        <f t="shared" si="609"/>
        <v>0.15373208106772121</v>
      </c>
      <c r="FH74" s="52">
        <v>1439</v>
      </c>
      <c r="FI74" s="76">
        <f t="shared" ref="FI74" si="652">FH74/$FC74</f>
        <v>0.23710660734882189</v>
      </c>
      <c r="FJ74" s="52">
        <v>1743</v>
      </c>
      <c r="FK74" s="76">
        <f t="shared" ref="FK74" si="653">FJ74/$FC74</f>
        <v>0.28719723183391005</v>
      </c>
      <c r="FL74" s="52">
        <v>3169</v>
      </c>
      <c r="FM74" s="76">
        <f t="shared" ref="FM74" si="654">FL74/$FC74</f>
        <v>0.5221618058988301</v>
      </c>
      <c r="FN74" s="52">
        <v>364</v>
      </c>
      <c r="FO74" s="76">
        <v>0.18383838383838383</v>
      </c>
      <c r="FP74" s="52">
        <v>5</v>
      </c>
      <c r="FQ74" s="76">
        <v>2.5252525252525255E-3</v>
      </c>
      <c r="FR74" s="52">
        <v>88</v>
      </c>
      <c r="FS74" s="76">
        <v>7.6788830715532289E-2</v>
      </c>
      <c r="FT74" s="51">
        <v>3</v>
      </c>
      <c r="FU74" s="76">
        <v>2.617801047120419E-3</v>
      </c>
      <c r="FV74" s="52">
        <v>318</v>
      </c>
      <c r="FW74" s="76">
        <v>0.18434782608695652</v>
      </c>
      <c r="FX74" s="52">
        <v>9</v>
      </c>
      <c r="FY74" s="76">
        <v>5.2173913043478265E-3</v>
      </c>
      <c r="FZ74" s="52">
        <v>38</v>
      </c>
      <c r="GA74" s="76">
        <v>2.8273809523809524E-2</v>
      </c>
      <c r="GB74" s="52">
        <v>0</v>
      </c>
      <c r="GC74" s="76">
        <v>0</v>
      </c>
      <c r="GD74" s="52">
        <v>808</v>
      </c>
      <c r="GE74" s="65">
        <v>0.13042776432606942</v>
      </c>
      <c r="GF74" s="52">
        <v>17</v>
      </c>
      <c r="GG74" s="65">
        <v>2.7441485068603715E-3</v>
      </c>
      <c r="GH74" s="52">
        <v>3849</v>
      </c>
      <c r="GI74" s="52">
        <v>488</v>
      </c>
      <c r="GJ74" s="76">
        <f t="shared" si="613"/>
        <v>0.1267861782281112</v>
      </c>
      <c r="GK74" s="52">
        <v>209</v>
      </c>
      <c r="GL74" s="76">
        <f t="shared" si="614"/>
        <v>0.42827868852459017</v>
      </c>
      <c r="GM74" s="52">
        <v>202</v>
      </c>
      <c r="GN74" s="76">
        <f t="shared" si="615"/>
        <v>0.41393442622950821</v>
      </c>
      <c r="GO74" s="52">
        <v>3361</v>
      </c>
      <c r="GP74" s="76">
        <f t="shared" si="616"/>
        <v>0.87321382177188878</v>
      </c>
      <c r="GQ74" s="52">
        <v>2474</v>
      </c>
      <c r="GR74" s="76">
        <f t="shared" si="617"/>
        <v>0.73609044927105027</v>
      </c>
      <c r="GS74" s="52">
        <v>862</v>
      </c>
      <c r="GT74" s="76">
        <f t="shared" si="618"/>
        <v>0.25647128830705146</v>
      </c>
    </row>
    <row r="75" spans="1:202" x14ac:dyDescent="0.25">
      <c r="A75" t="s">
        <v>246</v>
      </c>
      <c r="B75" s="69">
        <v>171197</v>
      </c>
      <c r="C75" s="69">
        <v>39652</v>
      </c>
      <c r="D75" s="69">
        <v>28627</v>
      </c>
      <c r="E75" s="69">
        <v>12015</v>
      </c>
      <c r="F75" s="69">
        <v>3825</v>
      </c>
      <c r="G75" s="71">
        <f t="shared" si="532"/>
        <v>0.23161620822794793</v>
      </c>
      <c r="H75" s="71">
        <f t="shared" si="533"/>
        <v>0.16721671524617837</v>
      </c>
      <c r="I75" s="71">
        <f t="shared" si="534"/>
        <v>7.018230459645905E-2</v>
      </c>
      <c r="J75" s="71">
        <f t="shared" si="535"/>
        <v>2.2342681238573105E-2</v>
      </c>
      <c r="K75" s="73">
        <v>13028</v>
      </c>
      <c r="L75" s="72">
        <f t="shared" si="536"/>
        <v>0.45509484053515914</v>
      </c>
      <c r="M75" s="73">
        <v>15599</v>
      </c>
      <c r="N75" s="72">
        <f t="shared" si="537"/>
        <v>0.54490515946484086</v>
      </c>
      <c r="O75" s="75">
        <v>38.4</v>
      </c>
      <c r="P75" s="52">
        <v>71943</v>
      </c>
      <c r="Q75" s="52">
        <v>27814</v>
      </c>
      <c r="R75" s="76">
        <f t="shared" si="538"/>
        <v>0.38661162309050218</v>
      </c>
      <c r="S75" s="52">
        <v>20660</v>
      </c>
      <c r="T75" s="77">
        <f t="shared" si="539"/>
        <v>0.28717178877722643</v>
      </c>
      <c r="U75" s="69">
        <v>13028</v>
      </c>
      <c r="V75" s="52">
        <v>899</v>
      </c>
      <c r="W75" s="76">
        <f t="shared" si="540"/>
        <v>6.9005219527172243E-2</v>
      </c>
      <c r="X75" s="52">
        <v>8985</v>
      </c>
      <c r="Y75" s="78">
        <f t="shared" si="541"/>
        <v>0.68966840650905736</v>
      </c>
      <c r="Z75" s="52">
        <v>256</v>
      </c>
      <c r="AA75" s="76">
        <f t="shared" si="542"/>
        <v>1.9649984648449494E-2</v>
      </c>
      <c r="AB75" s="52">
        <v>1209</v>
      </c>
      <c r="AC75" s="76">
        <f t="shared" si="543"/>
        <v>9.2800122812404059E-2</v>
      </c>
      <c r="AD75" s="52">
        <v>1679</v>
      </c>
      <c r="AE75" s="76">
        <f t="shared" si="544"/>
        <v>0.12887626650291678</v>
      </c>
      <c r="AF75" s="52">
        <v>15599</v>
      </c>
      <c r="AG75" s="52">
        <v>803</v>
      </c>
      <c r="AH75" s="76">
        <f t="shared" si="545"/>
        <v>5.1477658824283609E-2</v>
      </c>
      <c r="AI75" s="52">
        <v>6838</v>
      </c>
      <c r="AJ75" s="76">
        <f t="shared" si="546"/>
        <v>0.43836143342521955</v>
      </c>
      <c r="AK75" s="52">
        <v>442</v>
      </c>
      <c r="AL75" s="76">
        <f t="shared" si="547"/>
        <v>2.8335149689082635E-2</v>
      </c>
      <c r="AM75" s="52">
        <v>5246</v>
      </c>
      <c r="AN75" s="76">
        <f t="shared" si="548"/>
        <v>0.33630360920571833</v>
      </c>
      <c r="AO75" s="52">
        <v>2270</v>
      </c>
      <c r="AP75" s="76">
        <f t="shared" si="549"/>
        <v>0.14552214885569587</v>
      </c>
      <c r="AQ75" s="52">
        <f t="shared" si="550"/>
        <v>28627</v>
      </c>
      <c r="AR75" s="52">
        <f t="shared" si="551"/>
        <v>1702</v>
      </c>
      <c r="AS75" s="76">
        <f t="shared" si="552"/>
        <v>5.9454361267335033E-2</v>
      </c>
      <c r="AT75" s="52">
        <f t="shared" si="553"/>
        <v>15823</v>
      </c>
      <c r="AU75" s="76">
        <f t="shared" si="554"/>
        <v>0.55272994026618227</v>
      </c>
      <c r="AV75" s="52">
        <f t="shared" si="555"/>
        <v>698</v>
      </c>
      <c r="AW75" s="76">
        <f t="shared" si="556"/>
        <v>2.4382575889894155E-2</v>
      </c>
      <c r="AX75" s="52">
        <f t="shared" si="557"/>
        <v>6455</v>
      </c>
      <c r="AY75" s="76">
        <f t="shared" si="558"/>
        <v>0.22548642889579767</v>
      </c>
      <c r="AZ75" s="52">
        <f t="shared" si="559"/>
        <v>3949</v>
      </c>
      <c r="BA75" s="76">
        <f t="shared" si="560"/>
        <v>0.13794669368079085</v>
      </c>
      <c r="BB75" s="61">
        <v>12643</v>
      </c>
      <c r="BC75" s="61">
        <v>3697</v>
      </c>
      <c r="BD75" s="80">
        <f t="shared" si="561"/>
        <v>0.29241477497429408</v>
      </c>
      <c r="BE75" s="61">
        <v>15134</v>
      </c>
      <c r="BF75" s="61">
        <v>4798</v>
      </c>
      <c r="BG75" s="80">
        <f t="shared" si="524"/>
        <v>0.31703449187260474</v>
      </c>
      <c r="BH75" s="81">
        <f t="shared" si="562"/>
        <v>27777</v>
      </c>
      <c r="BI75" s="81">
        <f t="shared" si="563"/>
        <v>8495</v>
      </c>
      <c r="BJ75" s="82">
        <f t="shared" si="564"/>
        <v>0.30582856319976959</v>
      </c>
      <c r="BK75" s="52">
        <v>28627</v>
      </c>
      <c r="BL75" s="52">
        <v>9044</v>
      </c>
      <c r="BM75" s="76">
        <f t="shared" si="565"/>
        <v>0.31592552485415865</v>
      </c>
      <c r="BN75" s="52">
        <v>13028</v>
      </c>
      <c r="BO75" s="52">
        <v>2685</v>
      </c>
      <c r="BP75" s="76">
        <f t="shared" si="566"/>
        <v>0.20609456555112066</v>
      </c>
      <c r="BQ75" s="52">
        <v>15599</v>
      </c>
      <c r="BR75" s="52">
        <v>6359</v>
      </c>
      <c r="BS75" s="76">
        <f t="shared" si="567"/>
        <v>0.40765433681646257</v>
      </c>
      <c r="BT75" s="38">
        <v>170718</v>
      </c>
      <c r="BU75" s="38">
        <v>30208</v>
      </c>
      <c r="BV75" s="84">
        <f t="shared" si="568"/>
        <v>0.17694677772701178</v>
      </c>
      <c r="BW75" s="84">
        <f t="shared" si="569"/>
        <v>1</v>
      </c>
      <c r="BX75" s="38">
        <v>148062</v>
      </c>
      <c r="BY75" s="38">
        <v>29164</v>
      </c>
      <c r="BZ75" s="84">
        <f t="shared" si="570"/>
        <v>0.19697153894989936</v>
      </c>
      <c r="CA75" s="84">
        <f t="shared" si="571"/>
        <v>0.9654396186440678</v>
      </c>
      <c r="CB75" s="38">
        <v>4553</v>
      </c>
      <c r="CC75" s="38">
        <v>137</v>
      </c>
      <c r="CD75" s="84">
        <f t="shared" si="572"/>
        <v>3.0090050516143201E-2</v>
      </c>
      <c r="CE75" s="84">
        <f t="shared" si="619"/>
        <v>4.5352224576271187E-3</v>
      </c>
      <c r="CF75" s="38">
        <v>1056</v>
      </c>
      <c r="CG75" s="38">
        <v>137</v>
      </c>
      <c r="CH75" s="84">
        <f t="shared" si="573"/>
        <v>0.12973484848484848</v>
      </c>
      <c r="CI75" s="84">
        <f t="shared" si="574"/>
        <v>4.5352224576271187E-3</v>
      </c>
      <c r="CJ75" s="38">
        <v>5699</v>
      </c>
      <c r="CK75" s="38">
        <v>336</v>
      </c>
      <c r="CL75" s="85">
        <f t="shared" si="575"/>
        <v>5.8957711879277064E-2</v>
      </c>
      <c r="CM75" s="84">
        <f t="shared" si="576"/>
        <v>1.1122881355932203E-2</v>
      </c>
      <c r="CN75" s="38">
        <v>96</v>
      </c>
      <c r="CO75" s="38">
        <v>3</v>
      </c>
      <c r="CP75" s="85">
        <f t="shared" si="577"/>
        <v>3.125E-2</v>
      </c>
      <c r="CQ75" s="84">
        <f t="shared" si="578"/>
        <v>9.9311440677966108E-5</v>
      </c>
      <c r="CR75" s="29">
        <v>1333</v>
      </c>
      <c r="CS75" s="29">
        <v>15</v>
      </c>
      <c r="CT75" s="30">
        <f t="shared" si="579"/>
        <v>1.1252813203300824E-2</v>
      </c>
      <c r="CU75" s="30">
        <f t="shared" si="580"/>
        <v>4.9655720338983049E-4</v>
      </c>
      <c r="CV75" s="38">
        <v>3191</v>
      </c>
      <c r="CW75" s="38">
        <v>104</v>
      </c>
      <c r="CX75" s="84">
        <f t="shared" si="581"/>
        <v>3.2591664055155123E-2</v>
      </c>
      <c r="CY75" s="84">
        <f t="shared" si="582"/>
        <v>3.4427966101694915E-3</v>
      </c>
      <c r="CZ75" s="38">
        <v>8061</v>
      </c>
      <c r="DA75" s="38">
        <v>327</v>
      </c>
      <c r="DB75" s="84">
        <f t="shared" si="583"/>
        <v>4.0565686639374765E-2</v>
      </c>
      <c r="DC75" s="84">
        <f t="shared" si="584"/>
        <v>1.0824947033898306E-2</v>
      </c>
      <c r="DD75" s="52">
        <v>13028</v>
      </c>
      <c r="DE75" s="52">
        <v>1147</v>
      </c>
      <c r="DF75" s="52">
        <v>4468</v>
      </c>
      <c r="DG75" s="52">
        <v>3683</v>
      </c>
      <c r="DH75" s="52">
        <v>3730</v>
      </c>
      <c r="DI75" s="77">
        <f t="shared" si="585"/>
        <v>8.8041142155357688E-2</v>
      </c>
      <c r="DJ75" s="77">
        <f t="shared" si="586"/>
        <v>0.34295363831747006</v>
      </c>
      <c r="DK75" s="77">
        <f t="shared" si="587"/>
        <v>0.5690052195271722</v>
      </c>
      <c r="DL75" s="52">
        <v>15599</v>
      </c>
      <c r="DM75" s="52">
        <v>1178</v>
      </c>
      <c r="DN75" s="52">
        <v>7497</v>
      </c>
      <c r="DO75" s="52">
        <v>4034</v>
      </c>
      <c r="DP75" s="52">
        <v>2890</v>
      </c>
      <c r="DQ75" s="77">
        <f t="shared" si="588"/>
        <v>7.5517661388550553E-2</v>
      </c>
      <c r="DR75" s="77">
        <f t="shared" si="589"/>
        <v>0.48060773126482464</v>
      </c>
      <c r="DS75" s="77">
        <f t="shared" si="590"/>
        <v>0.44387460734662476</v>
      </c>
      <c r="DT75" s="52">
        <f t="shared" si="591"/>
        <v>28627</v>
      </c>
      <c r="DU75" s="52">
        <f t="shared" si="592"/>
        <v>2325</v>
      </c>
      <c r="DV75" s="52">
        <f t="shared" si="593"/>
        <v>11965</v>
      </c>
      <c r="DW75" s="52">
        <f t="shared" si="594"/>
        <v>7717</v>
      </c>
      <c r="DX75" s="52">
        <f t="shared" si="595"/>
        <v>6620</v>
      </c>
      <c r="DY75" s="76">
        <f t="shared" si="596"/>
        <v>8.1217032871065784E-2</v>
      </c>
      <c r="DZ75" s="76">
        <f t="shared" si="597"/>
        <v>0.41796206378593637</v>
      </c>
      <c r="EA75" s="76">
        <f t="shared" si="598"/>
        <v>0.50082090334299789</v>
      </c>
      <c r="EB75" s="52">
        <v>18879</v>
      </c>
      <c r="EC75" s="51">
        <v>1518</v>
      </c>
      <c r="ED75" s="76">
        <f t="shared" si="599"/>
        <v>8.0406801207691087E-2</v>
      </c>
      <c r="EE75" s="52">
        <v>3742</v>
      </c>
      <c r="EF75" s="76">
        <f t="shared" si="599"/>
        <v>0.1982096509349012</v>
      </c>
      <c r="EG75" s="52">
        <v>6549</v>
      </c>
      <c r="EH75" s="76">
        <f t="shared" ref="EH75" si="655">EG75/$EB75</f>
        <v>0.34689337358970285</v>
      </c>
      <c r="EI75" s="52">
        <v>9596</v>
      </c>
      <c r="EJ75" s="76">
        <f t="shared" ref="EJ75" si="656">EI75/$EB75</f>
        <v>0.50828963398485094</v>
      </c>
      <c r="EK75" s="52">
        <v>13169</v>
      </c>
      <c r="EL75" s="76">
        <f t="shared" ref="EL75" si="657">EK75/$EB75</f>
        <v>0.69754753959425819</v>
      </c>
      <c r="EM75" s="52">
        <v>15555</v>
      </c>
      <c r="EN75" s="76">
        <f t="shared" ref="EN75" si="658">EM75/$EB75</f>
        <v>0.82393135229620218</v>
      </c>
      <c r="EO75" s="87">
        <v>70041</v>
      </c>
      <c r="EP75" s="87">
        <v>45514</v>
      </c>
      <c r="EQ75" s="87">
        <v>81574</v>
      </c>
      <c r="ER75" s="87">
        <v>82313</v>
      </c>
      <c r="ES75" s="87">
        <v>49168</v>
      </c>
      <c r="ET75" s="52">
        <v>12643</v>
      </c>
      <c r="EU75" s="52">
        <v>638</v>
      </c>
      <c r="EV75" s="76">
        <f t="shared" si="604"/>
        <v>5.046270663608321E-2</v>
      </c>
      <c r="EW75" s="52">
        <v>15134</v>
      </c>
      <c r="EX75" s="52">
        <v>1388</v>
      </c>
      <c r="EY75" s="76">
        <f t="shared" si="605"/>
        <v>9.1714021408748514E-2</v>
      </c>
      <c r="EZ75" s="52">
        <f t="shared" si="606"/>
        <v>27777</v>
      </c>
      <c r="FA75" s="52">
        <f t="shared" si="607"/>
        <v>2026</v>
      </c>
      <c r="FB75" s="76">
        <f t="shared" si="608"/>
        <v>7.2938042265183425E-2</v>
      </c>
      <c r="FC75" s="52">
        <v>27777</v>
      </c>
      <c r="FD75" s="52">
        <v>2026</v>
      </c>
      <c r="FE75" s="76">
        <f t="shared" si="609"/>
        <v>7.2938042265183425E-2</v>
      </c>
      <c r="FF75" s="52">
        <v>4064</v>
      </c>
      <c r="FG75" s="76">
        <f t="shared" si="609"/>
        <v>0.14630809662670555</v>
      </c>
      <c r="FH75" s="52">
        <v>5815</v>
      </c>
      <c r="FI75" s="76">
        <f t="shared" ref="FI75" si="659">FH75/$FC75</f>
        <v>0.20934586168412717</v>
      </c>
      <c r="FJ75" s="52">
        <v>6713</v>
      </c>
      <c r="FK75" s="76">
        <f t="shared" ref="FK75" si="660">FJ75/$FC75</f>
        <v>0.24167476689347303</v>
      </c>
      <c r="FL75" s="52">
        <v>12695</v>
      </c>
      <c r="FM75" s="76">
        <f t="shared" ref="FM75" si="661">FL75/$FC75</f>
        <v>0.45703279691831372</v>
      </c>
      <c r="FN75" s="52">
        <v>2076</v>
      </c>
      <c r="FO75" s="76">
        <v>0.25737664269774363</v>
      </c>
      <c r="FP75" s="52">
        <v>72</v>
      </c>
      <c r="FQ75" s="76">
        <v>8.9263575502107617E-3</v>
      </c>
      <c r="FR75" s="52">
        <v>338</v>
      </c>
      <c r="FS75" s="76">
        <v>6.811769447803305E-2</v>
      </c>
      <c r="FT75" s="51">
        <v>0</v>
      </c>
      <c r="FU75" s="76">
        <v>0</v>
      </c>
      <c r="FV75" s="52">
        <v>1534</v>
      </c>
      <c r="FW75" s="76">
        <v>0.1794991809033466</v>
      </c>
      <c r="FX75" s="52">
        <v>120</v>
      </c>
      <c r="FY75" s="76">
        <v>1.4041656915516031E-2</v>
      </c>
      <c r="FZ75" s="52">
        <v>331</v>
      </c>
      <c r="GA75" s="76">
        <v>4.6930384233659438E-2</v>
      </c>
      <c r="GB75" s="52">
        <v>0</v>
      </c>
      <c r="GC75" s="76">
        <v>0</v>
      </c>
      <c r="GD75" s="52">
        <v>4279</v>
      </c>
      <c r="GE75" s="65">
        <v>0.14947427253990989</v>
      </c>
      <c r="GF75" s="52">
        <v>192</v>
      </c>
      <c r="GG75" s="65">
        <v>6.7069549725783349E-3</v>
      </c>
      <c r="GH75" s="52">
        <v>18879</v>
      </c>
      <c r="GI75" s="52">
        <v>4554</v>
      </c>
      <c r="GJ75" s="76">
        <f t="shared" si="613"/>
        <v>0.24122040362307326</v>
      </c>
      <c r="GK75" s="52">
        <v>1558</v>
      </c>
      <c r="GL75" s="76">
        <f>GK75/GI75</f>
        <v>0.34211682037768992</v>
      </c>
      <c r="GM75" s="52">
        <v>2737</v>
      </c>
      <c r="GN75" s="76">
        <f t="shared" si="615"/>
        <v>0.60101010101010099</v>
      </c>
      <c r="GO75" s="52">
        <v>14325</v>
      </c>
      <c r="GP75" s="76">
        <f t="shared" si="616"/>
        <v>0.75877959637692671</v>
      </c>
      <c r="GQ75" s="52">
        <v>11038</v>
      </c>
      <c r="GR75" s="76">
        <f t="shared" si="617"/>
        <v>0.77054101221640492</v>
      </c>
      <c r="GS75" s="52">
        <v>3130</v>
      </c>
      <c r="GT75" s="76">
        <f t="shared" si="618"/>
        <v>0.21849912739965097</v>
      </c>
    </row>
    <row r="76" spans="1:202" x14ac:dyDescent="0.25">
      <c r="A76" t="s">
        <v>247</v>
      </c>
      <c r="B76" s="69">
        <v>74138</v>
      </c>
      <c r="C76" s="69">
        <v>21137</v>
      </c>
      <c r="D76" s="69">
        <v>15630</v>
      </c>
      <c r="E76" s="69">
        <v>6898</v>
      </c>
      <c r="F76" s="69">
        <v>2458</v>
      </c>
      <c r="G76" s="71">
        <f t="shared" si="532"/>
        <v>0.28510345571771561</v>
      </c>
      <c r="H76" s="71">
        <f t="shared" si="533"/>
        <v>0.21082305969947934</v>
      </c>
      <c r="I76" s="71">
        <f t="shared" si="534"/>
        <v>9.3042704146321722E-2</v>
      </c>
      <c r="J76" s="71">
        <f t="shared" si="535"/>
        <v>3.3154387763360223E-2</v>
      </c>
      <c r="K76" s="69">
        <v>7192</v>
      </c>
      <c r="L76" s="72">
        <f t="shared" si="536"/>
        <v>0.46014075495841333</v>
      </c>
      <c r="M76" s="69">
        <v>8438</v>
      </c>
      <c r="N76" s="72">
        <f t="shared" si="537"/>
        <v>0.53985924504158667</v>
      </c>
      <c r="O76" s="75">
        <v>43.9</v>
      </c>
      <c r="P76" s="52">
        <v>31887</v>
      </c>
      <c r="Q76" s="52">
        <v>14471</v>
      </c>
      <c r="R76" s="76">
        <f t="shared" si="538"/>
        <v>0.45382130648853763</v>
      </c>
      <c r="S76" s="52">
        <v>11222</v>
      </c>
      <c r="T76" s="77">
        <f t="shared" si="539"/>
        <v>0.3519302537084078</v>
      </c>
      <c r="U76" s="69">
        <v>7192</v>
      </c>
      <c r="V76" s="52">
        <v>293</v>
      </c>
      <c r="W76" s="76">
        <f t="shared" si="540"/>
        <v>4.073971078976641E-2</v>
      </c>
      <c r="X76" s="52">
        <v>5195</v>
      </c>
      <c r="Y76" s="78">
        <f t="shared" si="541"/>
        <v>0.72233036707452725</v>
      </c>
      <c r="Z76" s="52">
        <v>86</v>
      </c>
      <c r="AA76" s="76">
        <f t="shared" si="542"/>
        <v>1.1957730812013349E-2</v>
      </c>
      <c r="AB76" s="52">
        <v>731</v>
      </c>
      <c r="AC76" s="76">
        <f t="shared" si="543"/>
        <v>0.10164071190211346</v>
      </c>
      <c r="AD76" s="52">
        <v>887</v>
      </c>
      <c r="AE76" s="76">
        <f t="shared" si="544"/>
        <v>0.12333147942157953</v>
      </c>
      <c r="AF76" s="52">
        <v>8438</v>
      </c>
      <c r="AG76" s="52">
        <v>458</v>
      </c>
      <c r="AH76" s="76">
        <f t="shared" si="545"/>
        <v>5.4278264991704198E-2</v>
      </c>
      <c r="AI76" s="52">
        <v>3778</v>
      </c>
      <c r="AJ76" s="76">
        <f t="shared" si="546"/>
        <v>0.44773643043375205</v>
      </c>
      <c r="AK76" s="52">
        <v>182</v>
      </c>
      <c r="AL76" s="76">
        <f t="shared" si="547"/>
        <v>2.1569092201943588E-2</v>
      </c>
      <c r="AM76" s="52">
        <v>2683</v>
      </c>
      <c r="AN76" s="76">
        <f t="shared" si="548"/>
        <v>0.31796634273524532</v>
      </c>
      <c r="AO76" s="52">
        <v>1337</v>
      </c>
      <c r="AP76" s="76">
        <f t="shared" si="549"/>
        <v>0.15844986963735483</v>
      </c>
      <c r="AQ76" s="52">
        <f t="shared" si="550"/>
        <v>15630</v>
      </c>
      <c r="AR76" s="52">
        <f t="shared" si="551"/>
        <v>751</v>
      </c>
      <c r="AS76" s="76">
        <f t="shared" si="552"/>
        <v>4.8048624440179141E-2</v>
      </c>
      <c r="AT76" s="52">
        <f t="shared" si="553"/>
        <v>8973</v>
      </c>
      <c r="AU76" s="76">
        <f t="shared" si="554"/>
        <v>0.57408829174664111</v>
      </c>
      <c r="AV76" s="52">
        <f t="shared" si="555"/>
        <v>268</v>
      </c>
      <c r="AW76" s="76">
        <f t="shared" si="556"/>
        <v>1.7146513115802942E-2</v>
      </c>
      <c r="AX76" s="52">
        <f t="shared" si="557"/>
        <v>3414</v>
      </c>
      <c r="AY76" s="76">
        <f t="shared" si="558"/>
        <v>0.21842610364683301</v>
      </c>
      <c r="AZ76" s="52">
        <f t="shared" si="559"/>
        <v>2224</v>
      </c>
      <c r="BA76" s="76">
        <f t="shared" si="560"/>
        <v>0.14229046705054382</v>
      </c>
      <c r="BB76" s="61">
        <v>7060</v>
      </c>
      <c r="BC76" s="61">
        <v>2262</v>
      </c>
      <c r="BD76" s="80">
        <f t="shared" si="561"/>
        <v>0.32039660056657226</v>
      </c>
      <c r="BE76" s="61">
        <v>8237</v>
      </c>
      <c r="BF76" s="61">
        <v>2649</v>
      </c>
      <c r="BG76" s="80">
        <f t="shared" si="524"/>
        <v>0.32159766905426734</v>
      </c>
      <c r="BH76" s="81">
        <f t="shared" si="562"/>
        <v>15297</v>
      </c>
      <c r="BI76" s="81">
        <f t="shared" si="563"/>
        <v>4911</v>
      </c>
      <c r="BJ76" s="82">
        <f t="shared" si="564"/>
        <v>0.32104334183173172</v>
      </c>
      <c r="BK76" s="52">
        <v>15630</v>
      </c>
      <c r="BL76" s="52">
        <v>4656</v>
      </c>
      <c r="BM76" s="76">
        <f t="shared" si="565"/>
        <v>0.29788867562380039</v>
      </c>
      <c r="BN76" s="52">
        <v>7192</v>
      </c>
      <c r="BO76" s="52">
        <v>1408</v>
      </c>
      <c r="BP76" s="76">
        <f t="shared" si="566"/>
        <v>0.19577308120133483</v>
      </c>
      <c r="BQ76" s="52">
        <v>8438</v>
      </c>
      <c r="BR76" s="52">
        <v>3248</v>
      </c>
      <c r="BS76" s="76">
        <f t="shared" si="567"/>
        <v>0.3849253377577625</v>
      </c>
      <c r="BT76" s="38">
        <v>73993</v>
      </c>
      <c r="BU76" s="38">
        <v>16512</v>
      </c>
      <c r="BV76" s="84">
        <f t="shared" si="568"/>
        <v>0.22315624450961577</v>
      </c>
      <c r="BW76" s="84">
        <f t="shared" si="569"/>
        <v>1</v>
      </c>
      <c r="BX76" s="38">
        <v>67751</v>
      </c>
      <c r="BY76" s="38">
        <v>16049</v>
      </c>
      <c r="BZ76" s="84">
        <f t="shared" si="570"/>
        <v>0.23688211244114479</v>
      </c>
      <c r="CA76" s="84">
        <f t="shared" si="571"/>
        <v>0.97195978682170547</v>
      </c>
      <c r="CB76" s="38">
        <v>655</v>
      </c>
      <c r="CC76" s="38">
        <v>73</v>
      </c>
      <c r="CD76" s="84">
        <f t="shared" si="572"/>
        <v>0.11145038167938931</v>
      </c>
      <c r="CE76" s="84">
        <f t="shared" si="619"/>
        <v>4.4210271317829458E-3</v>
      </c>
      <c r="CF76" s="38">
        <v>520</v>
      </c>
      <c r="CG76" s="38">
        <v>84</v>
      </c>
      <c r="CH76" s="84">
        <f t="shared" si="573"/>
        <v>0.16153846153846155</v>
      </c>
      <c r="CI76" s="84">
        <f t="shared" si="574"/>
        <v>5.0872093023255818E-3</v>
      </c>
      <c r="CJ76" s="38">
        <v>1461</v>
      </c>
      <c r="CK76" s="38">
        <v>118</v>
      </c>
      <c r="CL76" s="85">
        <f t="shared" si="575"/>
        <v>8.0766598220396987E-2</v>
      </c>
      <c r="CM76" s="84">
        <f t="shared" si="576"/>
        <v>7.146317829457364E-3</v>
      </c>
      <c r="CN76" s="38">
        <v>12</v>
      </c>
      <c r="CO76" s="38">
        <v>4</v>
      </c>
      <c r="CP76" s="85">
        <f t="shared" si="577"/>
        <v>0.33333333333333331</v>
      </c>
      <c r="CQ76" s="84">
        <f t="shared" si="578"/>
        <v>2.4224806201550387E-4</v>
      </c>
      <c r="CR76" s="29">
        <v>373</v>
      </c>
      <c r="CS76" s="29">
        <v>3</v>
      </c>
      <c r="CT76" s="30">
        <f t="shared" si="579"/>
        <v>8.0428954423592495E-3</v>
      </c>
      <c r="CU76" s="30">
        <f t="shared" si="580"/>
        <v>1.816860465116279E-4</v>
      </c>
      <c r="CV76" s="38">
        <v>921</v>
      </c>
      <c r="CW76" s="38">
        <v>47</v>
      </c>
      <c r="CX76" s="84">
        <f t="shared" si="581"/>
        <v>5.1031487513572206E-2</v>
      </c>
      <c r="CY76" s="84">
        <f t="shared" si="582"/>
        <v>2.8464147286821704E-3</v>
      </c>
      <c r="CZ76" s="38">
        <v>2673</v>
      </c>
      <c r="DA76" s="38">
        <v>137</v>
      </c>
      <c r="DB76" s="84">
        <f t="shared" si="583"/>
        <v>5.12532734754957E-2</v>
      </c>
      <c r="DC76" s="84">
        <f t="shared" si="584"/>
        <v>8.2969961240310086E-3</v>
      </c>
      <c r="DD76" s="52">
        <v>7192</v>
      </c>
      <c r="DE76" s="52">
        <v>593</v>
      </c>
      <c r="DF76" s="52">
        <v>3188</v>
      </c>
      <c r="DG76" s="52">
        <v>2020</v>
      </c>
      <c r="DH76" s="52">
        <v>1391</v>
      </c>
      <c r="DI76" s="77">
        <f t="shared" si="585"/>
        <v>8.2452725250278081E-2</v>
      </c>
      <c r="DJ76" s="77">
        <f t="shared" si="586"/>
        <v>0.44327030033370413</v>
      </c>
      <c r="DK76" s="77">
        <f t="shared" si="587"/>
        <v>0.47427697441601779</v>
      </c>
      <c r="DL76" s="52">
        <v>8438</v>
      </c>
      <c r="DM76" s="52">
        <v>746</v>
      </c>
      <c r="DN76" s="52">
        <v>4450</v>
      </c>
      <c r="DO76" s="52">
        <v>1905</v>
      </c>
      <c r="DP76" s="52">
        <v>1337</v>
      </c>
      <c r="DQ76" s="77">
        <f t="shared" si="588"/>
        <v>8.8409575728845696E-2</v>
      </c>
      <c r="DR76" s="77">
        <f t="shared" si="589"/>
        <v>0.52737615548708228</v>
      </c>
      <c r="DS76" s="77">
        <f t="shared" si="590"/>
        <v>0.38421426878407205</v>
      </c>
      <c r="DT76" s="52">
        <f t="shared" si="591"/>
        <v>15630</v>
      </c>
      <c r="DU76" s="52">
        <f t="shared" si="592"/>
        <v>1339</v>
      </c>
      <c r="DV76" s="52">
        <f t="shared" si="593"/>
        <v>7638</v>
      </c>
      <c r="DW76" s="52">
        <f t="shared" si="594"/>
        <v>3925</v>
      </c>
      <c r="DX76" s="52">
        <f t="shared" si="595"/>
        <v>2728</v>
      </c>
      <c r="DY76" s="76">
        <f t="shared" si="596"/>
        <v>8.5668586052463205E-2</v>
      </c>
      <c r="DZ76" s="76">
        <f t="shared" si="597"/>
        <v>0.48867562380038387</v>
      </c>
      <c r="EA76" s="76">
        <f t="shared" si="598"/>
        <v>0.42565579014715293</v>
      </c>
      <c r="EB76" s="52">
        <v>10252</v>
      </c>
      <c r="EC76" s="51">
        <v>936</v>
      </c>
      <c r="ED76" s="76">
        <f t="shared" si="599"/>
        <v>9.1299258681232925E-2</v>
      </c>
      <c r="EE76" s="52">
        <v>2318</v>
      </c>
      <c r="EF76" s="76">
        <f t="shared" si="599"/>
        <v>0.2261022239563012</v>
      </c>
      <c r="EG76" s="52">
        <v>3805</v>
      </c>
      <c r="EH76" s="76">
        <f t="shared" ref="EH76" si="662">EG76/$EB76</f>
        <v>0.37114709325009754</v>
      </c>
      <c r="EI76" s="52">
        <v>5481</v>
      </c>
      <c r="EJ76" s="76">
        <f t="shared" ref="EJ76" si="663">EI76/$EB76</f>
        <v>0.53462738977760438</v>
      </c>
      <c r="EK76" s="52">
        <v>7635</v>
      </c>
      <c r="EL76" s="76">
        <f t="shared" ref="EL76" si="664">EK76/$EB76</f>
        <v>0.74473273507608273</v>
      </c>
      <c r="EM76" s="52">
        <v>8810</v>
      </c>
      <c r="EN76" s="76">
        <f t="shared" ref="EN76" si="665">EM76/$EB76</f>
        <v>0.85934451814280144</v>
      </c>
      <c r="EO76" s="87">
        <v>63273</v>
      </c>
      <c r="EP76" s="87">
        <v>52983</v>
      </c>
      <c r="EQ76" s="87">
        <v>71446</v>
      </c>
      <c r="ER76" s="87">
        <v>74921</v>
      </c>
      <c r="ES76" s="87">
        <v>47851</v>
      </c>
      <c r="ET76" s="52">
        <v>7060</v>
      </c>
      <c r="EU76" s="52">
        <v>411</v>
      </c>
      <c r="EV76" s="76">
        <f t="shared" si="604"/>
        <v>5.8215297450424933E-2</v>
      </c>
      <c r="EW76" s="52">
        <v>8237</v>
      </c>
      <c r="EX76" s="52">
        <v>919</v>
      </c>
      <c r="EY76" s="76">
        <f t="shared" si="605"/>
        <v>0.11156974626684472</v>
      </c>
      <c r="EZ76" s="52">
        <f t="shared" si="606"/>
        <v>15297</v>
      </c>
      <c r="FA76" s="52">
        <f t="shared" si="607"/>
        <v>1330</v>
      </c>
      <c r="FB76" s="76">
        <f t="shared" si="608"/>
        <v>8.694515264430934E-2</v>
      </c>
      <c r="FC76" s="52">
        <v>15297</v>
      </c>
      <c r="FD76" s="52">
        <v>1330</v>
      </c>
      <c r="FE76" s="76">
        <f t="shared" si="609"/>
        <v>8.694515264430934E-2</v>
      </c>
      <c r="FF76" s="52">
        <v>2583</v>
      </c>
      <c r="FG76" s="76">
        <f t="shared" si="609"/>
        <v>0.16885663855657973</v>
      </c>
      <c r="FH76" s="52">
        <v>3879</v>
      </c>
      <c r="FI76" s="76">
        <f t="shared" ref="FI76" si="666">FH76/$FC76</f>
        <v>0.25357913316336539</v>
      </c>
      <c r="FJ76" s="52">
        <v>4554</v>
      </c>
      <c r="FK76" s="76">
        <f t="shared" ref="FK76" si="667">FJ76/$FC76</f>
        <v>0.2977054324377329</v>
      </c>
      <c r="FL76" s="52">
        <v>7473</v>
      </c>
      <c r="FM76" s="76">
        <f t="shared" ref="FM76" si="668">FL76/$FC76</f>
        <v>0.48852716218866443</v>
      </c>
      <c r="FN76" s="52">
        <v>1008</v>
      </c>
      <c r="FO76" s="76">
        <v>0.23376623376623376</v>
      </c>
      <c r="FP76" s="52">
        <v>21</v>
      </c>
      <c r="FQ76" s="76">
        <v>4.87012987012987E-3</v>
      </c>
      <c r="FR76" s="52">
        <v>155</v>
      </c>
      <c r="FS76" s="76">
        <v>5.3819444444444448E-2</v>
      </c>
      <c r="FT76" s="51">
        <v>4</v>
      </c>
      <c r="FU76" s="76">
        <v>1.3888888888888889E-3</v>
      </c>
      <c r="FV76" s="52">
        <v>747</v>
      </c>
      <c r="FW76" s="76">
        <v>0.16900452488687784</v>
      </c>
      <c r="FX76" s="52">
        <v>1</v>
      </c>
      <c r="FY76" s="76">
        <v>2.2624434389140272E-4</v>
      </c>
      <c r="FZ76" s="52">
        <v>169</v>
      </c>
      <c r="GA76" s="76">
        <v>4.206072672971628E-2</v>
      </c>
      <c r="GB76" s="52">
        <v>93</v>
      </c>
      <c r="GC76" s="76">
        <v>2.3145843703334994E-2</v>
      </c>
      <c r="GD76" s="52">
        <v>2079</v>
      </c>
      <c r="GE76" s="65">
        <v>0.13301343570057581</v>
      </c>
      <c r="GF76" s="52">
        <v>119</v>
      </c>
      <c r="GG76" s="65">
        <v>7.6135636596289186E-3</v>
      </c>
      <c r="GH76" s="52">
        <v>10252</v>
      </c>
      <c r="GI76" s="52">
        <v>2324</v>
      </c>
      <c r="GJ76" s="76">
        <f t="shared" si="613"/>
        <v>0.22668747561451424</v>
      </c>
      <c r="GK76" s="52">
        <v>988</v>
      </c>
      <c r="GL76" s="76">
        <f t="shared" si="614"/>
        <v>0.42512908777969016</v>
      </c>
      <c r="GM76" s="52">
        <v>1144</v>
      </c>
      <c r="GN76" s="76">
        <f t="shared" si="615"/>
        <v>0.49225473321858865</v>
      </c>
      <c r="GO76" s="52">
        <v>7928</v>
      </c>
      <c r="GP76" s="76">
        <f t="shared" si="616"/>
        <v>0.77331252438548581</v>
      </c>
      <c r="GQ76" s="52">
        <v>6360</v>
      </c>
      <c r="GR76" s="76">
        <f t="shared" si="617"/>
        <v>0.80221997981836524</v>
      </c>
      <c r="GS76" s="52">
        <v>1480</v>
      </c>
      <c r="GT76" s="76">
        <f t="shared" si="618"/>
        <v>0.18668012108980828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0"/>
  <sheetViews>
    <sheetView tabSelected="1" topLeftCell="D1" zoomScale="110" zoomScaleNormal="110" zoomScaleSheetLayoutView="100" workbookViewId="0">
      <selection activeCell="J7" sqref="J7"/>
    </sheetView>
  </sheetViews>
  <sheetFormatPr defaultColWidth="9.140625" defaultRowHeight="15" x14ac:dyDescent="0.25"/>
  <cols>
    <col min="1" max="1" width="10.140625" style="1" hidden="1" customWidth="1"/>
    <col min="2" max="2" width="13.42578125" style="1" hidden="1" customWidth="1"/>
    <col min="3" max="3" width="39.42578125" style="1" hidden="1" customWidth="1"/>
    <col min="4" max="4" width="7.28515625" style="1" customWidth="1"/>
    <col min="5" max="5" width="68.85546875" style="1" customWidth="1"/>
    <col min="6" max="7" width="13.7109375" style="2" customWidth="1"/>
    <col min="8" max="16384" width="9.140625" style="1"/>
  </cols>
  <sheetData>
    <row r="1" spans="1:8" x14ac:dyDescent="0.25">
      <c r="G1" s="194" t="s">
        <v>348</v>
      </c>
    </row>
    <row r="3" spans="1:8" ht="27.75" customHeight="1" x14ac:dyDescent="0.2">
      <c r="E3" s="192" t="str">
        <f xml:space="preserve"> ((Selected_County)&amp;" County Profile of Persons Ages 65 and Older")</f>
        <v>Adams County Profile of Persons Ages 65 and Older</v>
      </c>
      <c r="F3" s="193"/>
      <c r="G3" s="193"/>
    </row>
    <row r="4" spans="1:8" ht="27" customHeight="1" x14ac:dyDescent="0.2">
      <c r="E4" s="190" t="s">
        <v>309</v>
      </c>
      <c r="F4" s="191"/>
      <c r="G4" s="191"/>
    </row>
    <row r="5" spans="1:8" ht="19.5" customHeight="1" x14ac:dyDescent="0.2">
      <c r="A5" s="1" t="s">
        <v>248</v>
      </c>
      <c r="B5" s="1" t="s">
        <v>249</v>
      </c>
      <c r="E5" s="189" t="s">
        <v>331</v>
      </c>
      <c r="F5" s="189"/>
      <c r="G5" s="189"/>
    </row>
    <row r="6" spans="1:8" x14ac:dyDescent="0.25">
      <c r="A6" s="1">
        <v>1</v>
      </c>
      <c r="B6" t="s">
        <v>177</v>
      </c>
      <c r="E6" s="14"/>
      <c r="F6" s="13"/>
      <c r="G6" s="12"/>
      <c r="H6" s="11"/>
    </row>
    <row r="7" spans="1:8" x14ac:dyDescent="0.25">
      <c r="A7" s="1">
        <v>2</v>
      </c>
      <c r="B7" t="s">
        <v>178</v>
      </c>
      <c r="E7" s="14"/>
      <c r="F7" s="13"/>
      <c r="G7" s="12"/>
      <c r="H7" s="11"/>
    </row>
    <row r="8" spans="1:8" x14ac:dyDescent="0.25">
      <c r="A8" s="1">
        <v>3</v>
      </c>
      <c r="B8" t="s">
        <v>179</v>
      </c>
      <c r="E8" s="14"/>
      <c r="F8" s="13"/>
      <c r="G8" s="12"/>
      <c r="H8" s="11"/>
    </row>
    <row r="9" spans="1:8" x14ac:dyDescent="0.25">
      <c r="A9" s="1">
        <v>4</v>
      </c>
      <c r="B9" t="s">
        <v>180</v>
      </c>
      <c r="E9" s="14"/>
      <c r="F9" s="13"/>
      <c r="G9" s="12"/>
      <c r="H9" s="11"/>
    </row>
    <row r="10" spans="1:8" x14ac:dyDescent="0.25">
      <c r="A10" s="1">
        <v>5</v>
      </c>
      <c r="B10" t="s">
        <v>181</v>
      </c>
      <c r="E10" s="14"/>
      <c r="F10" s="13"/>
      <c r="G10" s="12"/>
      <c r="H10" s="11"/>
    </row>
    <row r="11" spans="1:8" x14ac:dyDescent="0.25">
      <c r="A11" s="1">
        <v>6</v>
      </c>
      <c r="B11" t="s">
        <v>182</v>
      </c>
      <c r="E11" s="14"/>
      <c r="F11" s="13"/>
      <c r="G11" s="12"/>
      <c r="H11" s="11"/>
    </row>
    <row r="12" spans="1:8" x14ac:dyDescent="0.25">
      <c r="A12" s="1">
        <v>7</v>
      </c>
      <c r="B12" t="s">
        <v>183</v>
      </c>
      <c r="E12" s="14"/>
      <c r="F12" s="13"/>
      <c r="G12" s="12"/>
      <c r="H12" s="11"/>
    </row>
    <row r="13" spans="1:8" x14ac:dyDescent="0.25">
      <c r="A13" s="1">
        <v>8</v>
      </c>
      <c r="B13" t="s">
        <v>184</v>
      </c>
      <c r="E13" s="14"/>
      <c r="F13" s="13"/>
      <c r="G13" s="12"/>
      <c r="H13" s="11"/>
    </row>
    <row r="14" spans="1:8" x14ac:dyDescent="0.25">
      <c r="A14" s="1">
        <v>9</v>
      </c>
      <c r="B14" t="s">
        <v>185</v>
      </c>
      <c r="E14" s="14"/>
      <c r="F14" s="13"/>
      <c r="G14" s="12"/>
      <c r="H14" s="11"/>
    </row>
    <row r="15" spans="1:8" x14ac:dyDescent="0.25">
      <c r="A15" s="1">
        <v>10</v>
      </c>
      <c r="B15" t="s">
        <v>186</v>
      </c>
      <c r="E15" s="14"/>
      <c r="F15" s="13"/>
      <c r="G15" s="12"/>
      <c r="H15" s="11"/>
    </row>
    <row r="16" spans="1:8" x14ac:dyDescent="0.25">
      <c r="A16" s="1">
        <v>11</v>
      </c>
      <c r="B16" t="s">
        <v>187</v>
      </c>
      <c r="E16" s="14"/>
      <c r="F16" s="13"/>
      <c r="G16" s="12"/>
      <c r="H16" s="11"/>
    </row>
    <row r="17" spans="1:8" x14ac:dyDescent="0.25">
      <c r="A17" s="1">
        <v>12</v>
      </c>
      <c r="B17" t="s">
        <v>188</v>
      </c>
      <c r="E17" s="14"/>
      <c r="F17" s="13"/>
      <c r="G17" s="12"/>
      <c r="H17" s="11"/>
    </row>
    <row r="18" spans="1:8" x14ac:dyDescent="0.25">
      <c r="A18" s="1">
        <v>13</v>
      </c>
      <c r="B18" t="s">
        <v>189</v>
      </c>
      <c r="E18" s="14"/>
      <c r="F18" s="13"/>
      <c r="G18" s="12"/>
      <c r="H18" s="11"/>
    </row>
    <row r="19" spans="1:8" x14ac:dyDescent="0.25">
      <c r="A19" s="1">
        <v>14</v>
      </c>
      <c r="B19" t="s">
        <v>190</v>
      </c>
      <c r="E19" s="14"/>
      <c r="F19" s="13"/>
      <c r="G19" s="12"/>
      <c r="H19" s="11"/>
    </row>
    <row r="20" spans="1:8" x14ac:dyDescent="0.25">
      <c r="A20" s="1">
        <v>15</v>
      </c>
      <c r="B20" t="s">
        <v>191</v>
      </c>
      <c r="E20" s="14"/>
      <c r="F20" s="13"/>
      <c r="G20" s="12"/>
      <c r="H20" s="11"/>
    </row>
    <row r="21" spans="1:8" ht="15.75" thickBot="1" x14ac:dyDescent="0.3">
      <c r="A21" s="1">
        <v>16</v>
      </c>
      <c r="B21" t="s">
        <v>192</v>
      </c>
      <c r="F21" s="10"/>
    </row>
    <row r="22" spans="1:8" ht="31.5" customHeight="1" thickBot="1" x14ac:dyDescent="0.3">
      <c r="A22" s="1">
        <v>17</v>
      </c>
      <c r="B22" t="s">
        <v>193</v>
      </c>
      <c r="E22" s="129" t="s">
        <v>176</v>
      </c>
      <c r="F22" s="130" t="s">
        <v>14</v>
      </c>
      <c r="G22" s="88" t="str">
        <f>Selected_County&amp;" County"</f>
        <v>Adams County</v>
      </c>
    </row>
    <row r="23" spans="1:8" s="40" customFormat="1" x14ac:dyDescent="0.25">
      <c r="A23" s="40">
        <v>18</v>
      </c>
      <c r="B23" s="41" t="s">
        <v>194</v>
      </c>
      <c r="C23" s="15" t="s">
        <v>175</v>
      </c>
      <c r="D23" s="15"/>
      <c r="E23" s="5" t="s">
        <v>175</v>
      </c>
      <c r="F23" s="131">
        <v>5882128</v>
      </c>
      <c r="G23" s="89">
        <f>INDEX(data!$A$3:$WXA$1002,MATCH(Selected_County,data!$A$3:$A$1002,),MATCH($C23,data!$A$3:$WXA$3,))</f>
        <v>20730</v>
      </c>
    </row>
    <row r="24" spans="1:8" x14ac:dyDescent="0.25">
      <c r="A24" s="1">
        <v>19</v>
      </c>
      <c r="B24" t="s">
        <v>195</v>
      </c>
      <c r="C24" s="1" t="s">
        <v>174</v>
      </c>
      <c r="E24" s="3" t="s">
        <v>174</v>
      </c>
      <c r="F24" s="132">
        <v>1449786</v>
      </c>
      <c r="G24" s="90">
        <f>INDEX(data!$A$3:$WXA$1002,MATCH(Selected_County,data!$A$3:$A$1002,),MATCH($C24,data!$A$3:$WXA$3,))</f>
        <v>8622</v>
      </c>
    </row>
    <row r="25" spans="1:8" x14ac:dyDescent="0.25">
      <c r="A25" s="1">
        <v>20</v>
      </c>
      <c r="B25" t="s">
        <v>196</v>
      </c>
      <c r="C25" s="1" t="s">
        <v>173</v>
      </c>
      <c r="E25" s="3" t="s">
        <v>173</v>
      </c>
      <c r="F25" s="132">
        <v>1038620</v>
      </c>
      <c r="G25" s="90">
        <f>INDEX(data!$A$3:$WXA$1002,MATCH(Selected_County,data!$A$3:$A$1002,),MATCH($C25,data!$A$3:$WXA$3,))</f>
        <v>6317</v>
      </c>
    </row>
    <row r="26" spans="1:8" x14ac:dyDescent="0.25">
      <c r="A26" s="1">
        <v>21</v>
      </c>
      <c r="B26" t="s">
        <v>197</v>
      </c>
      <c r="C26" s="1" t="s">
        <v>172</v>
      </c>
      <c r="E26" s="3" t="s">
        <v>172</v>
      </c>
      <c r="F26" s="132">
        <v>420624</v>
      </c>
      <c r="G26" s="90">
        <f>INDEX(data!$A$3:$WXA$1002,MATCH(Selected_County,data!$A$3:$A$1002,),MATCH($C26,data!$A$3:$WXA$3,))</f>
        <v>2440</v>
      </c>
    </row>
    <row r="27" spans="1:8" x14ac:dyDescent="0.25">
      <c r="A27" s="1">
        <v>22</v>
      </c>
      <c r="B27" t="s">
        <v>198</v>
      </c>
      <c r="C27" s="1" t="s">
        <v>171</v>
      </c>
      <c r="E27" s="3" t="s">
        <v>171</v>
      </c>
      <c r="F27" s="132">
        <v>127919</v>
      </c>
      <c r="G27" s="90">
        <f>INDEX(data!$A$3:$WXA$1002,MATCH(Selected_County,data!$A$3:$A$1002,),MATCH($C27,data!$A$3:$WXA$3,))</f>
        <v>585</v>
      </c>
    </row>
    <row r="28" spans="1:8" x14ac:dyDescent="0.25">
      <c r="A28" s="1">
        <v>23</v>
      </c>
      <c r="B28" t="s">
        <v>199</v>
      </c>
      <c r="C28" s="1" t="s">
        <v>170</v>
      </c>
      <c r="E28" s="133" t="s">
        <v>170</v>
      </c>
      <c r="F28" s="134">
        <v>0.24647304512924575</v>
      </c>
      <c r="G28" s="91">
        <f>INDEX(data!$A$3:$WXA$1002,MATCH(Selected_County,data!$A$3:$A$1002,),MATCH($C28,data!$A$3:$WXA$3,))</f>
        <v>0.41591895803183793</v>
      </c>
    </row>
    <row r="29" spans="1:8" x14ac:dyDescent="0.25">
      <c r="A29" s="1">
        <v>24</v>
      </c>
      <c r="B29" t="s">
        <v>200</v>
      </c>
      <c r="C29" s="1" t="s">
        <v>169</v>
      </c>
      <c r="E29" s="133" t="s">
        <v>169</v>
      </c>
      <c r="F29" s="134">
        <v>0.17657215211909705</v>
      </c>
      <c r="G29" s="91">
        <f>INDEX(data!$A$3:$WXA$1002,MATCH(Selected_County,data!$A$3:$A$1002,),MATCH($C29,data!$A$3:$WXA$3,))</f>
        <v>0.30472744814278824</v>
      </c>
    </row>
    <row r="30" spans="1:8" x14ac:dyDescent="0.25">
      <c r="A30" s="1">
        <v>25</v>
      </c>
      <c r="B30" t="s">
        <v>201</v>
      </c>
      <c r="C30" s="1" t="s">
        <v>168</v>
      </c>
      <c r="E30" s="133" t="s">
        <v>168</v>
      </c>
      <c r="F30" s="135">
        <v>7.1508814497066364E-2</v>
      </c>
      <c r="G30" s="91">
        <f>INDEX(data!$A$3:$WXA$1002,MATCH(Selected_County,data!$A$3:$A$1002,),MATCH($C30,data!$A$3:$WXA$3,))</f>
        <v>0.11770381090207428</v>
      </c>
    </row>
    <row r="31" spans="1:8" ht="15.75" thickBot="1" x14ac:dyDescent="0.3">
      <c r="A31" s="1">
        <v>26</v>
      </c>
      <c r="B31" t="s">
        <v>202</v>
      </c>
      <c r="C31" s="1" t="s">
        <v>167</v>
      </c>
      <c r="E31" s="136" t="s">
        <v>167</v>
      </c>
      <c r="F31" s="137">
        <v>2.1747061607635877E-2</v>
      </c>
      <c r="G31" s="92">
        <f>INDEX(data!$A$3:$WXA$1002,MATCH(Selected_County,data!$A$3:$A$1002,),MATCH($C31,data!$A$3:$WXA$3,))</f>
        <v>2.8219971056439943E-2</v>
      </c>
    </row>
    <row r="32" spans="1:8" x14ac:dyDescent="0.25">
      <c r="A32" s="1">
        <v>27</v>
      </c>
      <c r="B32" t="s">
        <v>203</v>
      </c>
      <c r="C32" s="1" t="s">
        <v>49</v>
      </c>
      <c r="E32" s="138" t="s">
        <v>49</v>
      </c>
      <c r="F32" s="132">
        <v>478089</v>
      </c>
      <c r="G32" s="93">
        <f>INDEX(data!$A$3:$WXA$1002,MATCH(Selected_County,data!$A$3:$A$1002,),MATCH($C32,data!$A$3:$WXA$3,))</f>
        <v>3226</v>
      </c>
    </row>
    <row r="33" spans="1:7" x14ac:dyDescent="0.25">
      <c r="A33" s="1">
        <v>28</v>
      </c>
      <c r="B33" t="s">
        <v>204</v>
      </c>
      <c r="C33" s="1" t="s">
        <v>166</v>
      </c>
      <c r="E33" s="139" t="s">
        <v>166</v>
      </c>
      <c r="F33" s="134">
        <v>0.46031175983516587</v>
      </c>
      <c r="G33" s="94">
        <f>INDEX(data!$A$3:$WXA$1002,MATCH(Selected_County,data!$A$3:$A$1002,),MATCH($C33,data!$A$3:$WXA$3,))</f>
        <v>0.510685451955042</v>
      </c>
    </row>
    <row r="34" spans="1:7" x14ac:dyDescent="0.25">
      <c r="A34" s="1">
        <v>29</v>
      </c>
      <c r="B34" t="s">
        <v>205</v>
      </c>
      <c r="C34" s="1" t="s">
        <v>46</v>
      </c>
      <c r="E34" s="3" t="s">
        <v>46</v>
      </c>
      <c r="F34" s="132">
        <v>560531</v>
      </c>
      <c r="G34" s="93">
        <f>INDEX(data!$A$3:$WXA$1002,MATCH(Selected_County,data!$A$3:$A$1002,),MATCH($C34,data!$A$3:$WXA$3,))</f>
        <v>3091</v>
      </c>
    </row>
    <row r="35" spans="1:7" ht="15.75" thickBot="1" x14ac:dyDescent="0.3">
      <c r="A35" s="1">
        <v>30</v>
      </c>
      <c r="B35" t="s">
        <v>206</v>
      </c>
      <c r="C35" s="1" t="s">
        <v>165</v>
      </c>
      <c r="E35" s="139" t="s">
        <v>165</v>
      </c>
      <c r="F35" s="137">
        <v>0.53968824016483408</v>
      </c>
      <c r="G35" s="94">
        <f>INDEX(data!$A$3:$WXA$1002,MATCH(Selected_County,data!$A$3:$A$1002,),MATCH($C35,data!$A$3:$WXA$3,))</f>
        <v>0.48931454804495805</v>
      </c>
    </row>
    <row r="36" spans="1:7" ht="15.75" thickBot="1" x14ac:dyDescent="0.3">
      <c r="A36" s="1">
        <v>31</v>
      </c>
      <c r="B36" t="s">
        <v>207</v>
      </c>
      <c r="E36" s="140" t="s">
        <v>334</v>
      </c>
      <c r="F36" s="141"/>
      <c r="G36" s="95"/>
    </row>
    <row r="37" spans="1:7" x14ac:dyDescent="0.25">
      <c r="A37" s="1">
        <v>32</v>
      </c>
      <c r="B37" t="s">
        <v>208</v>
      </c>
      <c r="E37" s="66"/>
      <c r="F37" s="20"/>
    </row>
    <row r="38" spans="1:7" ht="15.75" thickBot="1" x14ac:dyDescent="0.3">
      <c r="A38" s="1">
        <v>33</v>
      </c>
      <c r="B38" t="s">
        <v>209</v>
      </c>
      <c r="E38" s="66"/>
      <c r="F38" s="20"/>
    </row>
    <row r="39" spans="1:7" ht="31.5" customHeight="1" thickBot="1" x14ac:dyDescent="0.3">
      <c r="A39" s="1">
        <v>34</v>
      </c>
      <c r="B39" t="s">
        <v>210</v>
      </c>
      <c r="E39" s="129" t="s">
        <v>164</v>
      </c>
      <c r="F39" s="130" t="s">
        <v>14</v>
      </c>
      <c r="G39" s="88" t="str">
        <f>Selected_County&amp;" County"</f>
        <v>Adams County</v>
      </c>
    </row>
    <row r="40" spans="1:7" ht="15.75" thickBot="1" x14ac:dyDescent="0.3">
      <c r="A40" s="1">
        <v>35</v>
      </c>
      <c r="B40" t="s">
        <v>211</v>
      </c>
      <c r="C40" s="1" t="s">
        <v>163</v>
      </c>
      <c r="E40" s="142" t="s">
        <v>163</v>
      </c>
      <c r="F40" s="143">
        <v>39.9</v>
      </c>
      <c r="G40" s="96">
        <f>INDEX(data!$A$3:$WXA$1002,MATCH(Selected_County,data!$A$3:$A$1002,),MATCH($C40,data!$A$3:$WXA$3,))</f>
        <v>55.1</v>
      </c>
    </row>
    <row r="41" spans="1:7" ht="15.75" thickBot="1" x14ac:dyDescent="0.3">
      <c r="A41" s="1">
        <v>36</v>
      </c>
      <c r="B41" t="s">
        <v>212</v>
      </c>
      <c r="E41" s="140" t="s">
        <v>335</v>
      </c>
      <c r="F41" s="144"/>
      <c r="G41" s="97"/>
    </row>
    <row r="42" spans="1:7" x14ac:dyDescent="0.25">
      <c r="A42" s="1">
        <v>37</v>
      </c>
      <c r="B42" t="s">
        <v>213</v>
      </c>
      <c r="E42" s="66"/>
      <c r="F42" s="20"/>
    </row>
    <row r="43" spans="1:7" ht="15.75" thickBot="1" x14ac:dyDescent="0.3">
      <c r="A43" s="1">
        <v>38</v>
      </c>
      <c r="B43" t="s">
        <v>214</v>
      </c>
      <c r="E43" s="66"/>
      <c r="F43" s="20"/>
    </row>
    <row r="44" spans="1:7" ht="31.5" customHeight="1" thickBot="1" x14ac:dyDescent="0.3">
      <c r="A44" s="1">
        <v>39</v>
      </c>
      <c r="B44" t="s">
        <v>215</v>
      </c>
      <c r="E44" s="129" t="s">
        <v>162</v>
      </c>
      <c r="F44" s="130" t="s">
        <v>14</v>
      </c>
      <c r="G44" s="88" t="str">
        <f>Selected_County&amp;" County"</f>
        <v>Adams County</v>
      </c>
    </row>
    <row r="45" spans="1:7" s="40" customFormat="1" x14ac:dyDescent="0.25">
      <c r="A45" s="40">
        <v>40</v>
      </c>
      <c r="B45" s="41" t="s">
        <v>216</v>
      </c>
      <c r="C45" s="40" t="s">
        <v>161</v>
      </c>
      <c r="E45" s="145" t="s">
        <v>161</v>
      </c>
      <c r="F45" s="146">
        <v>2425488</v>
      </c>
      <c r="G45" s="98">
        <f>INDEX(data!$A$3:$WXA$1002,MATCH(Selected_County,data!$A$3:$A$1002,),MATCH($C45,data!$A$3:$WXA$3,))</f>
        <v>9176</v>
      </c>
    </row>
    <row r="46" spans="1:7" x14ac:dyDescent="0.25">
      <c r="A46" s="1">
        <v>41</v>
      </c>
      <c r="B46" t="s">
        <v>217</v>
      </c>
      <c r="C46" s="1" t="s">
        <v>160</v>
      </c>
      <c r="E46" s="3" t="s">
        <v>160</v>
      </c>
      <c r="F46" s="147">
        <v>990971</v>
      </c>
      <c r="G46" s="99">
        <f>INDEX(data!$A$3:$WXA$1002,MATCH(Selected_County,data!$A$3:$A$1002,),MATCH($C46,data!$A$3:$WXA$3,))</f>
        <v>5701</v>
      </c>
    </row>
    <row r="47" spans="1:7" x14ac:dyDescent="0.25">
      <c r="A47" s="1">
        <v>42</v>
      </c>
      <c r="B47" t="s">
        <v>218</v>
      </c>
      <c r="C47" s="1" t="s">
        <v>159</v>
      </c>
      <c r="E47" s="139" t="s">
        <v>159</v>
      </c>
      <c r="F47" s="134">
        <v>0.40856561648624934</v>
      </c>
      <c r="G47" s="91">
        <f>INDEX(data!$A$3:$WXA$1002,MATCH(Selected_County,data!$A$3:$A$1002,),MATCH($C47,data!$A$3:$WXA$3,))</f>
        <v>0.62129468177855274</v>
      </c>
    </row>
    <row r="48" spans="1:7" x14ac:dyDescent="0.25">
      <c r="A48" s="1">
        <v>43</v>
      </c>
      <c r="B48" t="s">
        <v>219</v>
      </c>
      <c r="C48" s="1" t="s">
        <v>158</v>
      </c>
      <c r="E48" s="3" t="s">
        <v>158</v>
      </c>
      <c r="F48" s="147">
        <v>736807</v>
      </c>
      <c r="G48" s="99">
        <f>INDEX(data!$A$3:$WXA$1002,MATCH(Selected_County,data!$A$3:$A$1002,),MATCH($C48,data!$A$3:$WXA$3,))</f>
        <v>4430</v>
      </c>
    </row>
    <row r="49" spans="1:7" ht="15.75" thickBot="1" x14ac:dyDescent="0.3">
      <c r="A49" s="1">
        <v>44</v>
      </c>
      <c r="B49" t="s">
        <v>220</v>
      </c>
      <c r="C49" s="1" t="s">
        <v>157</v>
      </c>
      <c r="E49" s="148" t="s">
        <v>157</v>
      </c>
      <c r="F49" s="135">
        <v>0.30377680697657544</v>
      </c>
      <c r="G49" s="92">
        <f>INDEX(data!$A$3:$WXA$1002,MATCH(Selected_County,data!$A$3:$A$1002,),MATCH($C49,data!$A$3:$WXA$3,))</f>
        <v>0.48278116826503925</v>
      </c>
    </row>
    <row r="50" spans="1:7" ht="15.75" thickBot="1" x14ac:dyDescent="0.3">
      <c r="A50" s="1">
        <v>45</v>
      </c>
      <c r="B50" t="s">
        <v>221</v>
      </c>
      <c r="E50" s="140" t="s">
        <v>336</v>
      </c>
      <c r="F50" s="144"/>
      <c r="G50" s="97"/>
    </row>
    <row r="51" spans="1:7" x14ac:dyDescent="0.25">
      <c r="A51" s="1">
        <v>46</v>
      </c>
      <c r="B51" t="s">
        <v>222</v>
      </c>
      <c r="E51" s="67"/>
      <c r="F51" s="21"/>
      <c r="G51" s="100"/>
    </row>
    <row r="52" spans="1:7" ht="15.75" thickBot="1" x14ac:dyDescent="0.3">
      <c r="A52" s="1">
        <v>47</v>
      </c>
      <c r="B52" t="s">
        <v>223</v>
      </c>
      <c r="E52" s="66"/>
      <c r="F52" s="20"/>
    </row>
    <row r="53" spans="1:7" ht="33.75" customHeight="1" thickBot="1" x14ac:dyDescent="0.3">
      <c r="A53" s="1">
        <v>48</v>
      </c>
      <c r="B53" t="s">
        <v>224</v>
      </c>
      <c r="E53" s="129" t="s">
        <v>306</v>
      </c>
      <c r="F53" s="130" t="s">
        <v>14</v>
      </c>
      <c r="G53" s="88" t="str">
        <f>Selected_County&amp;" County"</f>
        <v>Adams County</v>
      </c>
    </row>
    <row r="54" spans="1:7" s="40" customFormat="1" ht="15.75" thickBot="1" x14ac:dyDescent="0.3">
      <c r="A54" s="40">
        <v>49</v>
      </c>
      <c r="B54" s="41" t="s">
        <v>225</v>
      </c>
      <c r="C54" s="40" t="s">
        <v>155</v>
      </c>
      <c r="E54" s="149" t="s">
        <v>155</v>
      </c>
      <c r="F54" s="150">
        <v>478089</v>
      </c>
      <c r="G54" s="101">
        <f>INDEX(data!$A$3:$WXA$1002,MATCH(Selected_County,data!$A$3:$A$1002,),MATCH($C54,data!$A$3:$WXA$3,))</f>
        <v>3226</v>
      </c>
    </row>
    <row r="55" spans="1:7" x14ac:dyDescent="0.25">
      <c r="A55" s="1">
        <v>50</v>
      </c>
      <c r="B55" t="s">
        <v>226</v>
      </c>
      <c r="C55" s="1" t="s">
        <v>154</v>
      </c>
      <c r="E55" s="138" t="s">
        <v>154</v>
      </c>
      <c r="F55" s="151">
        <v>31700</v>
      </c>
      <c r="G55" s="90">
        <f>INDEX(data!$A$3:$WXA$1002,MATCH(Selected_County,data!$A$3:$A$1002,),MATCH($C55,data!$A$3:$WXA$3,))</f>
        <v>111</v>
      </c>
    </row>
    <row r="56" spans="1:7" x14ac:dyDescent="0.25">
      <c r="A56" s="1">
        <v>51</v>
      </c>
      <c r="B56" t="s">
        <v>227</v>
      </c>
      <c r="C56" s="1" t="s">
        <v>262</v>
      </c>
      <c r="E56" s="139" t="s">
        <v>262</v>
      </c>
      <c r="F56" s="134">
        <v>6.6305646019883327E-2</v>
      </c>
      <c r="G56" s="102">
        <f>INDEX(data!$A$3:$WXA$1002,MATCH(Selected_County,data!$A$3:$A$1002,),MATCH($C56,data!$A$3:$WXA$3,))</f>
        <v>3.4407935523868567E-2</v>
      </c>
    </row>
    <row r="57" spans="1:7" x14ac:dyDescent="0.25">
      <c r="A57" s="1">
        <v>52</v>
      </c>
      <c r="B57" t="s">
        <v>228</v>
      </c>
      <c r="C57" s="1" t="s">
        <v>153</v>
      </c>
      <c r="E57" s="3" t="s">
        <v>153</v>
      </c>
      <c r="F57" s="147">
        <v>326129</v>
      </c>
      <c r="G57" s="93">
        <f>INDEX(data!$A$3:$WXA$1002,MATCH(Selected_County,data!$A$3:$A$1002,),MATCH($C57,data!$A$3:$WXA$3,))</f>
        <v>2150</v>
      </c>
    </row>
    <row r="58" spans="1:7" x14ac:dyDescent="0.25">
      <c r="A58" s="1">
        <v>53</v>
      </c>
      <c r="B58" t="s">
        <v>229</v>
      </c>
      <c r="C58" s="1" t="s">
        <v>263</v>
      </c>
      <c r="E58" s="139" t="s">
        <v>263</v>
      </c>
      <c r="F58" s="134">
        <v>0.682151231256105</v>
      </c>
      <c r="G58" s="102">
        <f>INDEX(data!$A$3:$WXA$1002,MATCH(Selected_County,data!$A$3:$A$1002,),MATCH($C58,data!$A$3:$WXA$3,))</f>
        <v>0.66646001239925601</v>
      </c>
    </row>
    <row r="59" spans="1:7" x14ac:dyDescent="0.25">
      <c r="A59" s="1">
        <v>54</v>
      </c>
      <c r="B59" t="s">
        <v>230</v>
      </c>
      <c r="C59" s="1" t="s">
        <v>152</v>
      </c>
      <c r="E59" s="3" t="s">
        <v>152</v>
      </c>
      <c r="F59" s="147">
        <v>13817</v>
      </c>
      <c r="G59" s="93">
        <f>INDEX(data!$A$3:$WXA$1002,MATCH(Selected_County,data!$A$3:$A$1002,),MATCH($C59,data!$A$3:$WXA$3,))</f>
        <v>111</v>
      </c>
    </row>
    <row r="60" spans="1:7" x14ac:dyDescent="0.25">
      <c r="A60" s="1">
        <v>55</v>
      </c>
      <c r="B60" t="s">
        <v>231</v>
      </c>
      <c r="C60" s="1" t="s">
        <v>264</v>
      </c>
      <c r="E60" s="139" t="s">
        <v>264</v>
      </c>
      <c r="F60" s="134">
        <v>2.8900476689486684E-2</v>
      </c>
      <c r="G60" s="102">
        <f>INDEX(data!$A$3:$WXA$1002,MATCH(Selected_County,data!$A$3:$A$1002,),MATCH($C60,data!$A$3:$WXA$3,))</f>
        <v>3.4407935523868567E-2</v>
      </c>
    </row>
    <row r="61" spans="1:7" x14ac:dyDescent="0.25">
      <c r="A61" s="1">
        <v>56</v>
      </c>
      <c r="B61" t="s">
        <v>232</v>
      </c>
      <c r="C61" s="1" t="s">
        <v>151</v>
      </c>
      <c r="E61" s="3" t="s">
        <v>151</v>
      </c>
      <c r="F61" s="147">
        <v>47580</v>
      </c>
      <c r="G61" s="93">
        <f>INDEX(data!$A$3:$WXA$1002,MATCH(Selected_County,data!$A$3:$A$1002,),MATCH($C61,data!$A$3:$WXA$3,))</f>
        <v>290</v>
      </c>
    </row>
    <row r="62" spans="1:7" x14ac:dyDescent="0.25">
      <c r="A62" s="1">
        <v>57</v>
      </c>
      <c r="B62" t="s">
        <v>233</v>
      </c>
      <c r="C62" s="1" t="s">
        <v>265</v>
      </c>
      <c r="E62" s="139" t="s">
        <v>265</v>
      </c>
      <c r="F62" s="134">
        <v>9.9521218852556742E-2</v>
      </c>
      <c r="G62" s="102">
        <f>INDEX(data!$A$3:$WXA$1002,MATCH(Selected_County,data!$A$3:$A$1002,),MATCH($C62,data!$A$3:$WXA$3,))</f>
        <v>8.9894606323620577E-2</v>
      </c>
    </row>
    <row r="63" spans="1:7" x14ac:dyDescent="0.25">
      <c r="A63" s="1">
        <v>58</v>
      </c>
      <c r="B63" t="s">
        <v>234</v>
      </c>
      <c r="C63" s="1" t="s">
        <v>150</v>
      </c>
      <c r="E63" s="3" t="s">
        <v>150</v>
      </c>
      <c r="F63" s="147">
        <v>58863</v>
      </c>
      <c r="G63" s="93">
        <f>INDEX(data!$A$3:$WXA$1002,MATCH(Selected_County,data!$A$3:$A$1002,),MATCH($C63,data!$A$3:$WXA$3,))</f>
        <v>564</v>
      </c>
    </row>
    <row r="64" spans="1:7" ht="15.75" thickBot="1" x14ac:dyDescent="0.3">
      <c r="A64" s="1">
        <v>59</v>
      </c>
      <c r="B64" t="s">
        <v>235</v>
      </c>
      <c r="C64" s="1" t="s">
        <v>266</v>
      </c>
      <c r="E64" s="148" t="s">
        <v>266</v>
      </c>
      <c r="F64" s="135">
        <v>0.12312142718196821</v>
      </c>
      <c r="G64" s="103">
        <f>INDEX(data!$A$3:$WXA$1002,MATCH(Selected_County,data!$A$3:$A$1002,),MATCH($C64,data!$A$3:$WXA$3,))</f>
        <v>0.17482951022938623</v>
      </c>
    </row>
    <row r="65" spans="1:7" s="40" customFormat="1" ht="15.75" thickBot="1" x14ac:dyDescent="0.3">
      <c r="A65" s="40">
        <v>60</v>
      </c>
      <c r="B65" s="41" t="s">
        <v>236</v>
      </c>
      <c r="C65" s="40" t="s">
        <v>149</v>
      </c>
      <c r="E65" s="149" t="s">
        <v>149</v>
      </c>
      <c r="F65" s="150">
        <v>560531</v>
      </c>
      <c r="G65" s="101">
        <f>INDEX(data!$A$3:$WXA$1002,MATCH(Selected_County,data!$A$3:$A$1002,),MATCH($C65,data!$A$3:$WXA$3,))</f>
        <v>3091</v>
      </c>
    </row>
    <row r="66" spans="1:7" x14ac:dyDescent="0.25">
      <c r="A66" s="1">
        <v>61</v>
      </c>
      <c r="B66" t="s">
        <v>237</v>
      </c>
      <c r="C66" s="1" t="s">
        <v>148</v>
      </c>
      <c r="E66" s="138" t="s">
        <v>148</v>
      </c>
      <c r="F66" s="151">
        <v>33310</v>
      </c>
      <c r="G66" s="90">
        <f>INDEX(data!$A$3:$WXA$1002,MATCH(Selected_County,data!$A$3:$A$1002,),MATCH($C66,data!$A$3:$WXA$3,))</f>
        <v>111</v>
      </c>
    </row>
    <row r="67" spans="1:7" x14ac:dyDescent="0.25">
      <c r="A67" s="1">
        <v>62</v>
      </c>
      <c r="B67" t="s">
        <v>13</v>
      </c>
      <c r="C67" s="1" t="s">
        <v>267</v>
      </c>
      <c r="E67" s="139" t="s">
        <v>267</v>
      </c>
      <c r="F67" s="134">
        <v>5.9425794469886592E-2</v>
      </c>
      <c r="G67" s="102">
        <f>INDEX(data!$A$3:$WXA$1002,MATCH(Selected_County,data!$A$3:$A$1002,),MATCH($C67,data!$A$3:$WXA$3,))</f>
        <v>3.591070850857328E-2</v>
      </c>
    </row>
    <row r="68" spans="1:7" x14ac:dyDescent="0.25">
      <c r="A68" s="1">
        <v>63</v>
      </c>
      <c r="B68" t="s">
        <v>238</v>
      </c>
      <c r="C68" s="1" t="s">
        <v>147</v>
      </c>
      <c r="E68" s="3" t="s">
        <v>147</v>
      </c>
      <c r="F68" s="147">
        <v>259126</v>
      </c>
      <c r="G68" s="93">
        <f>INDEX(data!$A$3:$WXA$1002,MATCH(Selected_County,data!$A$3:$A$1002,),MATCH($C68,data!$A$3:$WXA$3,))</f>
        <v>1593</v>
      </c>
    </row>
    <row r="69" spans="1:7" x14ac:dyDescent="0.25">
      <c r="A69" s="1">
        <v>64</v>
      </c>
      <c r="B69" t="s">
        <v>239</v>
      </c>
      <c r="C69" s="1" t="s">
        <v>268</v>
      </c>
      <c r="E69" s="139" t="s">
        <v>268</v>
      </c>
      <c r="F69" s="134">
        <v>0.46228665319134893</v>
      </c>
      <c r="G69" s="102">
        <f>INDEX(data!$A$3:$WXA$1002,MATCH(Selected_County,data!$A$3:$A$1002,),MATCH($C69,data!$A$3:$WXA$3,))</f>
        <v>0.51536719508249762</v>
      </c>
    </row>
    <row r="70" spans="1:7" x14ac:dyDescent="0.25">
      <c r="A70" s="1">
        <v>65</v>
      </c>
      <c r="B70" t="s">
        <v>240</v>
      </c>
      <c r="C70" s="1" t="s">
        <v>146</v>
      </c>
      <c r="E70" s="3" t="s">
        <v>146</v>
      </c>
      <c r="F70" s="147">
        <v>14063</v>
      </c>
      <c r="G70" s="93">
        <f>INDEX(data!$A$3:$WXA$1002,MATCH(Selected_County,data!$A$3:$A$1002,),MATCH($C70,data!$A$3:$WXA$3,))</f>
        <v>55</v>
      </c>
    </row>
    <row r="71" spans="1:7" x14ac:dyDescent="0.25">
      <c r="A71" s="1">
        <v>66</v>
      </c>
      <c r="B71" t="s">
        <v>241</v>
      </c>
      <c r="C71" s="1" t="s">
        <v>269</v>
      </c>
      <c r="E71" s="139" t="s">
        <v>269</v>
      </c>
      <c r="F71" s="134">
        <v>2.5088710526268841E-2</v>
      </c>
      <c r="G71" s="102">
        <f>INDEX(data!$A$3:$WXA$1002,MATCH(Selected_County,data!$A$3:$A$1002,),MATCH($C71,data!$A$3:$WXA$3,))</f>
        <v>1.7793594306049824E-2</v>
      </c>
    </row>
    <row r="72" spans="1:7" x14ac:dyDescent="0.25">
      <c r="A72" s="1">
        <v>67</v>
      </c>
      <c r="B72" t="s">
        <v>242</v>
      </c>
      <c r="C72" s="1" t="s">
        <v>145</v>
      </c>
      <c r="E72" s="3" t="s">
        <v>145</v>
      </c>
      <c r="F72" s="147">
        <v>170076</v>
      </c>
      <c r="G72" s="93">
        <f>INDEX(data!$A$3:$WXA$1002,MATCH(Selected_County,data!$A$3:$A$1002,),MATCH($C72,data!$A$3:$WXA$3,))</f>
        <v>901</v>
      </c>
    </row>
    <row r="73" spans="1:7" x14ac:dyDescent="0.25">
      <c r="A73" s="1">
        <v>68</v>
      </c>
      <c r="B73" t="s">
        <v>243</v>
      </c>
      <c r="C73" s="1" t="s">
        <v>270</v>
      </c>
      <c r="E73" s="139" t="s">
        <v>270</v>
      </c>
      <c r="F73" s="134">
        <v>0.30341943621316214</v>
      </c>
      <c r="G73" s="102">
        <f>INDEX(data!$A$3:$WXA$1002,MATCH(Selected_County,data!$A$3:$A$1002,),MATCH($C73,data!$A$3:$WXA$3,))</f>
        <v>0.29149142672274347</v>
      </c>
    </row>
    <row r="74" spans="1:7" x14ac:dyDescent="0.25">
      <c r="A74" s="1">
        <v>69</v>
      </c>
      <c r="B74" t="s">
        <v>244</v>
      </c>
      <c r="C74" s="1" t="s">
        <v>144</v>
      </c>
      <c r="E74" s="3" t="s">
        <v>144</v>
      </c>
      <c r="F74" s="147">
        <v>83956</v>
      </c>
      <c r="G74" s="93">
        <f>INDEX(data!$A$3:$WXA$1002,MATCH(Selected_County,data!$A$3:$A$1002,),MATCH($C74,data!$A$3:$WXA$3,))</f>
        <v>431</v>
      </c>
    </row>
    <row r="75" spans="1:7" ht="15.75" thickBot="1" x14ac:dyDescent="0.3">
      <c r="A75" s="1">
        <v>70</v>
      </c>
      <c r="B75" t="s">
        <v>245</v>
      </c>
      <c r="C75" s="1" t="s">
        <v>271</v>
      </c>
      <c r="E75" s="148" t="s">
        <v>271</v>
      </c>
      <c r="F75" s="135">
        <v>0.14977940559933348</v>
      </c>
      <c r="G75" s="103">
        <f>INDEX(data!$A$3:$WXA$1002,MATCH(Selected_County,data!$A$3:$A$1002,),MATCH($C75,data!$A$3:$WXA$3,))</f>
        <v>0.13943707538013589</v>
      </c>
    </row>
    <row r="76" spans="1:7" s="40" customFormat="1" ht="15.75" thickBot="1" x14ac:dyDescent="0.3">
      <c r="A76" s="40">
        <v>71</v>
      </c>
      <c r="B76" s="41" t="s">
        <v>246</v>
      </c>
      <c r="C76" s="40" t="s">
        <v>133</v>
      </c>
      <c r="E76" s="149" t="s">
        <v>133</v>
      </c>
      <c r="F76" s="150">
        <v>1038620</v>
      </c>
      <c r="G76" s="101">
        <f>INDEX(data!$A$3:$WXA$1002,MATCH(Selected_County,data!$A$3:$A$1002,),MATCH($C76,data!$A$3:$WXA$3,))</f>
        <v>6317</v>
      </c>
    </row>
    <row r="77" spans="1:7" x14ac:dyDescent="0.25">
      <c r="A77" s="1">
        <v>72</v>
      </c>
      <c r="B77" t="s">
        <v>247</v>
      </c>
      <c r="C77" s="1" t="s">
        <v>143</v>
      </c>
      <c r="E77" s="138" t="s">
        <v>143</v>
      </c>
      <c r="F77" s="151">
        <v>65010</v>
      </c>
      <c r="G77" s="90">
        <f>INDEX(data!$A$3:$WXA$1002,MATCH(Selected_County,data!$A$3:$A$1002,),MATCH($C77,data!$A$3:$WXA$3,))</f>
        <v>222</v>
      </c>
    </row>
    <row r="78" spans="1:7" x14ac:dyDescent="0.25">
      <c r="A78" s="1">
        <v>73</v>
      </c>
      <c r="B78" s="1" t="s">
        <v>246</v>
      </c>
      <c r="C78" s="1" t="s">
        <v>272</v>
      </c>
      <c r="E78" s="139" t="s">
        <v>272</v>
      </c>
      <c r="F78" s="134">
        <v>6.2592671044270284E-2</v>
      </c>
      <c r="G78" s="102">
        <f>INDEX(data!$A$3:$WXA$1002,MATCH(Selected_County,data!$A$3:$A$1002,),MATCH($C78,data!$A$3:$WXA$3,))</f>
        <v>3.5143264207693523E-2</v>
      </c>
    </row>
    <row r="79" spans="1:7" x14ac:dyDescent="0.25">
      <c r="A79" s="7">
        <v>1</v>
      </c>
      <c r="B79" s="7" t="str">
        <f>VLOOKUP(A79,A6:B77,2)</f>
        <v>Adams</v>
      </c>
      <c r="C79" s="1" t="s">
        <v>142</v>
      </c>
      <c r="E79" s="3" t="s">
        <v>142</v>
      </c>
      <c r="F79" s="147">
        <v>585255</v>
      </c>
      <c r="G79" s="93">
        <f>INDEX(data!$A$3:$WXA$1002,MATCH(Selected_County,data!$A$3:$A$1002,),MATCH($C79,data!$A$3:$WXA$3,))</f>
        <v>3743</v>
      </c>
    </row>
    <row r="80" spans="1:7" x14ac:dyDescent="0.25">
      <c r="C80" s="1" t="s">
        <v>273</v>
      </c>
      <c r="E80" s="139" t="s">
        <v>273</v>
      </c>
      <c r="F80" s="134">
        <v>0.56349290404575303</v>
      </c>
      <c r="G80" s="102">
        <f>INDEX(data!$A$3:$WXA$1002,MATCH(Selected_County,data!$A$3:$A$1002,),MATCH($C80,data!$A$3:$WXA$3,))</f>
        <v>0.59252809878106694</v>
      </c>
    </row>
    <row r="81" spans="3:10" x14ac:dyDescent="0.25">
      <c r="C81" s="1" t="s">
        <v>141</v>
      </c>
      <c r="E81" s="3" t="s">
        <v>141</v>
      </c>
      <c r="F81" s="147">
        <v>27880</v>
      </c>
      <c r="G81" s="93">
        <f>INDEX(data!$A$3:$WXA$1002,MATCH(Selected_County,data!$A$3:$A$1002,),MATCH($C81,data!$A$3:$WXA$3,))</f>
        <v>166</v>
      </c>
    </row>
    <row r="82" spans="3:10" x14ac:dyDescent="0.25">
      <c r="C82" s="1" t="s">
        <v>274</v>
      </c>
      <c r="E82" s="139" t="s">
        <v>274</v>
      </c>
      <c r="F82" s="134">
        <v>2.6843311316939785E-2</v>
      </c>
      <c r="G82" s="102">
        <f>INDEX(data!$A$3:$WXA$1002,MATCH(Selected_County,data!$A$3:$A$1002,),MATCH($C82,data!$A$3:$WXA$3,))</f>
        <v>2.6278296659806872E-2</v>
      </c>
    </row>
    <row r="83" spans="3:10" x14ac:dyDescent="0.25">
      <c r="C83" s="1" t="s">
        <v>140</v>
      </c>
      <c r="E83" s="3" t="s">
        <v>140</v>
      </c>
      <c r="F83" s="147">
        <v>217656</v>
      </c>
      <c r="G83" s="93">
        <f>INDEX(data!$A$3:$WXA$1002,MATCH(Selected_County,data!$A$3:$A$1002,),MATCH($C83,data!$A$3:$WXA$3,))</f>
        <v>1191</v>
      </c>
    </row>
    <row r="84" spans="3:10" x14ac:dyDescent="0.25">
      <c r="C84" s="1" t="s">
        <v>275</v>
      </c>
      <c r="E84" s="139" t="s">
        <v>275</v>
      </c>
      <c r="F84" s="134">
        <v>0.20956268895264871</v>
      </c>
      <c r="G84" s="102">
        <f>INDEX(data!$A$3:$WXA$1002,MATCH(Selected_County,data!$A$3:$A$1002,),MATCH($C84,data!$A$3:$WXA$3,))</f>
        <v>0.18853886338451797</v>
      </c>
    </row>
    <row r="85" spans="3:10" x14ac:dyDescent="0.25">
      <c r="C85" s="1" t="s">
        <v>139</v>
      </c>
      <c r="E85" s="3" t="s">
        <v>139</v>
      </c>
      <c r="F85" s="147">
        <v>142819</v>
      </c>
      <c r="G85" s="93">
        <f>INDEX(data!$A$3:$WXA$1002,MATCH(Selected_County,data!$A$3:$A$1002,),MATCH($C85,data!$A$3:$WXA$3,))</f>
        <v>995</v>
      </c>
    </row>
    <row r="86" spans="3:10" ht="15.75" thickBot="1" x14ac:dyDescent="0.3">
      <c r="C86" s="1" t="s">
        <v>276</v>
      </c>
      <c r="E86" s="148" t="s">
        <v>276</v>
      </c>
      <c r="F86" s="135">
        <v>0.1375084246403882</v>
      </c>
      <c r="G86" s="103">
        <f>INDEX(data!$A$3:$WXA$1002,MATCH(Selected_County,data!$A$3:$A$1002,),MATCH($C86,data!$A$3:$WXA$3,))</f>
        <v>0.15751147696691467</v>
      </c>
    </row>
    <row r="87" spans="3:10" ht="15.75" thickBot="1" x14ac:dyDescent="0.3">
      <c r="E87" s="140" t="s">
        <v>337</v>
      </c>
      <c r="F87" s="144"/>
      <c r="G87" s="97"/>
    </row>
    <row r="88" spans="3:10" x14ac:dyDescent="0.25">
      <c r="E88" s="67"/>
      <c r="F88" s="21"/>
      <c r="G88" s="100"/>
    </row>
    <row r="89" spans="3:10" ht="15.75" thickBot="1" x14ac:dyDescent="0.3">
      <c r="E89" s="67"/>
      <c r="F89" s="21"/>
      <c r="G89" s="100"/>
    </row>
    <row r="90" spans="3:10" ht="43.5" customHeight="1" thickBot="1" x14ac:dyDescent="0.25">
      <c r="E90" s="152" t="s">
        <v>310</v>
      </c>
      <c r="F90" s="130" t="s">
        <v>14</v>
      </c>
      <c r="G90" s="88" t="str">
        <f>Selected_County&amp;" County"</f>
        <v>Adams County</v>
      </c>
    </row>
    <row r="91" spans="3:10" s="40" customFormat="1" x14ac:dyDescent="0.25">
      <c r="C91" s="5" t="s">
        <v>327</v>
      </c>
      <c r="E91" s="5" t="s">
        <v>327</v>
      </c>
      <c r="F91" s="153">
        <v>468507</v>
      </c>
      <c r="G91" s="98">
        <f>INDEX(data!$A$3:$WXA$1002,MATCH(Selected_County,data!$A$3:$A$1002,),MATCH($C91,data!$A$3:$WXA$3,))</f>
        <v>3212</v>
      </c>
    </row>
    <row r="92" spans="3:10" x14ac:dyDescent="0.25">
      <c r="C92" s="3" t="s">
        <v>137</v>
      </c>
      <c r="E92" s="3" t="s">
        <v>137</v>
      </c>
      <c r="F92" s="147">
        <v>138649</v>
      </c>
      <c r="G92" s="99">
        <f>INDEX(data!$A$3:$WXA$1002,MATCH(Selected_County,data!$A$3:$A$1002,),MATCH($C92,data!$A$3:$WXA$3,))</f>
        <v>1168</v>
      </c>
    </row>
    <row r="93" spans="3:10" x14ac:dyDescent="0.25">
      <c r="C93" s="9" t="s">
        <v>136</v>
      </c>
      <c r="E93" s="9" t="s">
        <v>136</v>
      </c>
      <c r="F93" s="154">
        <v>0.29593794756535119</v>
      </c>
      <c r="G93" s="104">
        <f>INDEX(data!$A$3:$WXA$1002,MATCH(Selected_County,data!$A$3:$A$1002,),MATCH($C93,data!$A$3:$WXA$3,))</f>
        <v>0.36363636363636365</v>
      </c>
      <c r="J93" s="42"/>
    </row>
    <row r="94" spans="3:10" s="40" customFormat="1" x14ac:dyDescent="0.25">
      <c r="C94" s="6" t="s">
        <v>328</v>
      </c>
      <c r="E94" s="6" t="s">
        <v>328</v>
      </c>
      <c r="F94" s="153">
        <v>542622</v>
      </c>
      <c r="G94" s="105">
        <f>INDEX(data!$A$3:$WXA$1002,MATCH(Selected_County,data!$A$3:$A$1002,),MATCH($C94,data!$A$3:$WXA$3,))</f>
        <v>3060</v>
      </c>
    </row>
    <row r="95" spans="3:10" x14ac:dyDescent="0.25">
      <c r="C95" s="3" t="s">
        <v>135</v>
      </c>
      <c r="E95" s="3" t="s">
        <v>135</v>
      </c>
      <c r="F95" s="147">
        <v>156181</v>
      </c>
      <c r="G95" s="99">
        <f>INDEX(data!$A$3:$WXA$1002,MATCH(Selected_County,data!$A$3:$A$1002,),MATCH($C95,data!$A$3:$WXA$3,))</f>
        <v>952</v>
      </c>
    </row>
    <row r="96" spans="3:10" x14ac:dyDescent="0.25">
      <c r="C96" s="9" t="s">
        <v>134</v>
      </c>
      <c r="E96" s="9" t="s">
        <v>134</v>
      </c>
      <c r="F96" s="154">
        <v>0.28782651643317081</v>
      </c>
      <c r="G96" s="104">
        <f>INDEX(data!$A$3:$WXA$1002,MATCH(Selected_County,data!$A$3:$A$1002,),MATCH($C96,data!$A$3:$WXA$3,))</f>
        <v>0.31111111111111112</v>
      </c>
      <c r="J96" s="42"/>
    </row>
    <row r="97" spans="3:17" s="40" customFormat="1" x14ac:dyDescent="0.25">
      <c r="C97" s="6" t="s">
        <v>329</v>
      </c>
      <c r="E97" s="6" t="s">
        <v>329</v>
      </c>
      <c r="F97" s="153">
        <v>1011129</v>
      </c>
      <c r="G97" s="105">
        <f>INDEX(data!$A$3:$WXA$1002,MATCH(Selected_County,data!$A$3:$A$1002,),MATCH($C97,data!$A$3:$WXA$3,))</f>
        <v>6272</v>
      </c>
    </row>
    <row r="98" spans="3:17" x14ac:dyDescent="0.25">
      <c r="C98" s="18" t="s">
        <v>132</v>
      </c>
      <c r="E98" s="3" t="s">
        <v>132</v>
      </c>
      <c r="F98" s="155">
        <v>294830</v>
      </c>
      <c r="G98" s="106">
        <f>INDEX(data!$A$3:$WXA$1002,MATCH(Selected_County,data!$A$3:$A$1002,),MATCH($C98,data!$A$3:$WXA$3,))</f>
        <v>2120</v>
      </c>
    </row>
    <row r="99" spans="3:17" ht="15.75" thickBot="1" x14ac:dyDescent="0.3">
      <c r="C99" s="19" t="s">
        <v>131</v>
      </c>
      <c r="E99" s="9" t="s">
        <v>131</v>
      </c>
      <c r="F99" s="156">
        <v>0.29158495107943694</v>
      </c>
      <c r="G99" s="107">
        <f>INDEX(data!$A$3:$WXA$1002,MATCH(Selected_County,data!$A$3:$A$1002,),MATCH($C99,data!$A$3:$WXA$3,))</f>
        <v>0.33801020408163263</v>
      </c>
      <c r="J99" s="42"/>
    </row>
    <row r="100" spans="3:17" ht="15.75" thickBot="1" x14ac:dyDescent="0.3">
      <c r="E100" s="140" t="s">
        <v>338</v>
      </c>
      <c r="F100" s="144"/>
      <c r="G100" s="97"/>
    </row>
    <row r="101" spans="3:17" x14ac:dyDescent="0.25">
      <c r="E101" s="67"/>
      <c r="F101" s="21"/>
      <c r="G101" s="100"/>
    </row>
    <row r="102" spans="3:17" ht="15.75" thickBot="1" x14ac:dyDescent="0.3">
      <c r="E102" s="67"/>
      <c r="F102" s="21"/>
      <c r="G102" s="100"/>
    </row>
    <row r="103" spans="3:17" ht="34.5" customHeight="1" thickBot="1" x14ac:dyDescent="0.25">
      <c r="E103" s="129" t="s">
        <v>287</v>
      </c>
      <c r="F103" s="130" t="s">
        <v>14</v>
      </c>
      <c r="G103" s="88" t="str">
        <f>Selected_County&amp;" County"</f>
        <v>Adams County</v>
      </c>
      <c r="Q103" s="8"/>
    </row>
    <row r="104" spans="3:17" s="40" customFormat="1" x14ac:dyDescent="0.25">
      <c r="C104" s="40" t="s">
        <v>130</v>
      </c>
      <c r="E104" s="5" t="s">
        <v>130</v>
      </c>
      <c r="F104" s="157">
        <v>1038620</v>
      </c>
      <c r="G104" s="89">
        <f>INDEX(data!$A$3:$WXA$1002,MATCH(Selected_County,data!$A$3:$A$1002,),MATCH($C104,data!$A$3:$WXA$3,))</f>
        <v>6317</v>
      </c>
    </row>
    <row r="105" spans="3:17" x14ac:dyDescent="0.25">
      <c r="C105" s="1" t="s">
        <v>129</v>
      </c>
      <c r="E105" s="3" t="s">
        <v>129</v>
      </c>
      <c r="F105" s="147">
        <v>303872</v>
      </c>
      <c r="G105" s="93">
        <f>INDEX(data!$A$3:$WXA$1002,MATCH(Selected_County,data!$A$3:$A$1002,),MATCH($C105,data!$A$3:$WXA$3,))</f>
        <v>1720</v>
      </c>
    </row>
    <row r="106" spans="3:17" ht="15.75" thickBot="1" x14ac:dyDescent="0.3">
      <c r="C106" s="1" t="s">
        <v>278</v>
      </c>
      <c r="E106" s="158" t="s">
        <v>278</v>
      </c>
      <c r="F106" s="135">
        <v>0.29257283703375631</v>
      </c>
      <c r="G106" s="103">
        <f>INDEX(data!$A$3:$WXA$1002,MATCH(Selected_County,data!$A$3:$A$1002,),MATCH($C106,data!$A$3:$WXA$3,))</f>
        <v>0.27228114611366155</v>
      </c>
    </row>
    <row r="107" spans="3:17" s="40" customFormat="1" ht="15.75" thickBot="1" x14ac:dyDescent="0.3">
      <c r="C107" s="40" t="s">
        <v>49</v>
      </c>
      <c r="E107" s="149" t="s">
        <v>49</v>
      </c>
      <c r="F107" s="150">
        <v>478089</v>
      </c>
      <c r="G107" s="101">
        <f>INDEX(data!$A$3:$WXA$1002,MATCH(Selected_County,data!$A$3:$A$1002,),MATCH($C107,data!$A$3:$WXA$3,))</f>
        <v>3226</v>
      </c>
    </row>
    <row r="108" spans="3:17" x14ac:dyDescent="0.25">
      <c r="C108" s="1" t="s">
        <v>128</v>
      </c>
      <c r="E108" s="138" t="s">
        <v>128</v>
      </c>
      <c r="F108" s="151">
        <v>98547</v>
      </c>
      <c r="G108" s="90">
        <f>INDEX(data!$A$3:$WXA$1002,MATCH(Selected_County,data!$A$3:$A$1002,),MATCH($C108,data!$A$3:$WXA$3,))</f>
        <v>827</v>
      </c>
    </row>
    <row r="109" spans="3:17" ht="15.75" thickBot="1" x14ac:dyDescent="0.3">
      <c r="C109" s="1" t="s">
        <v>279</v>
      </c>
      <c r="E109" s="148" t="s">
        <v>279</v>
      </c>
      <c r="F109" s="135">
        <v>0.20612689269152815</v>
      </c>
      <c r="G109" s="103">
        <f>INDEX(data!$A$3:$WXA$1002,MATCH(Selected_County,data!$A$3:$A$1002,),MATCH($C109,data!$A$3:$WXA$3,))</f>
        <v>0.25635461872287663</v>
      </c>
    </row>
    <row r="110" spans="3:17" s="40" customFormat="1" ht="15.75" thickBot="1" x14ac:dyDescent="0.3">
      <c r="C110" s="40" t="s">
        <v>127</v>
      </c>
      <c r="E110" s="149" t="s">
        <v>127</v>
      </c>
      <c r="F110" s="150">
        <v>560531</v>
      </c>
      <c r="G110" s="101">
        <f>INDEX(data!$A$3:$WXA$1002,MATCH(Selected_County,data!$A$3:$A$1002,),MATCH($C110,data!$A$3:$WXA$3,))</f>
        <v>3091</v>
      </c>
    </row>
    <row r="111" spans="3:17" x14ac:dyDescent="0.25">
      <c r="C111" s="1" t="s">
        <v>126</v>
      </c>
      <c r="E111" s="142" t="s">
        <v>126</v>
      </c>
      <c r="F111" s="159">
        <v>205325</v>
      </c>
      <c r="G111" s="108">
        <f>INDEX(data!$A$3:$WXA$1002,MATCH(Selected_County,data!$A$3:$A$1002,),MATCH($C111,data!$A$3:$WXA$3,))</f>
        <v>893</v>
      </c>
    </row>
    <row r="112" spans="3:17" ht="15.75" thickBot="1" x14ac:dyDescent="0.3">
      <c r="C112" s="1" t="s">
        <v>280</v>
      </c>
      <c r="E112" s="148" t="s">
        <v>280</v>
      </c>
      <c r="F112" s="135">
        <v>0.36630445060130484</v>
      </c>
      <c r="G112" s="103">
        <f>INDEX(data!$A$3:$WXA$1002,MATCH(Selected_County,data!$A$3:$A$1002,),MATCH($C112,data!$A$3:$WXA$3,))</f>
        <v>0.28890326755095436</v>
      </c>
    </row>
    <row r="113" spans="3:11" ht="15.75" thickBot="1" x14ac:dyDescent="0.3">
      <c r="E113" s="140" t="s">
        <v>339</v>
      </c>
      <c r="F113" s="141"/>
      <c r="G113" s="95"/>
    </row>
    <row r="114" spans="3:11" x14ac:dyDescent="0.25">
      <c r="E114" s="67"/>
      <c r="F114" s="21"/>
      <c r="G114" s="100"/>
    </row>
    <row r="115" spans="3:11" ht="15.75" thickBot="1" x14ac:dyDescent="0.3">
      <c r="E115" s="66"/>
      <c r="F115" s="20"/>
    </row>
    <row r="116" spans="3:11" ht="35.25" customHeight="1" thickBot="1" x14ac:dyDescent="0.25">
      <c r="E116" s="129" t="s">
        <v>347</v>
      </c>
      <c r="F116" s="130" t="s">
        <v>14</v>
      </c>
      <c r="G116" s="88" t="str">
        <f>Selected_County&amp;" County"</f>
        <v>Adams County</v>
      </c>
    </row>
    <row r="117" spans="3:11" ht="15.75" thickBot="1" x14ac:dyDescent="0.3">
      <c r="C117" s="1" t="s">
        <v>125</v>
      </c>
      <c r="E117" s="149" t="s">
        <v>125</v>
      </c>
      <c r="F117" s="160">
        <v>5892539</v>
      </c>
      <c r="G117" s="109">
        <f>INDEX(data!$A$3:$WXA$1002,MATCH(Selected_County,data!$A$3:$A$1002,),MATCH($C117,data!$A$3:$WXA$3,))</f>
        <v>21226</v>
      </c>
      <c r="I117" s="66"/>
      <c r="K117" s="66"/>
    </row>
    <row r="118" spans="3:11" x14ac:dyDescent="0.25">
      <c r="C118" s="1" t="s">
        <v>124</v>
      </c>
      <c r="E118" s="138" t="s">
        <v>124</v>
      </c>
      <c r="F118" s="151">
        <v>1102119</v>
      </c>
      <c r="G118" s="90">
        <f>INDEX(data!$A$3:$WXA$1002,MATCH(Selected_County,data!$A$3:$A$1002,),MATCH($C118,data!$A$3:$WXA$3,))</f>
        <v>6786</v>
      </c>
      <c r="I118" s="66"/>
      <c r="K118" s="66"/>
    </row>
    <row r="119" spans="3:11" x14ac:dyDescent="0.25">
      <c r="C119" s="1" t="s">
        <v>123</v>
      </c>
      <c r="E119" s="133" t="s">
        <v>123</v>
      </c>
      <c r="F119" s="134">
        <v>0.18703635224136828</v>
      </c>
      <c r="G119" s="102">
        <f>INDEX(data!$A$3:$WXA$1002,MATCH(Selected_County,data!$A$3:$A$1002,),MATCH($C119,data!$A$3:$WXA$3,))</f>
        <v>0.31970225195514934</v>
      </c>
      <c r="I119" s="66"/>
      <c r="K119" s="66"/>
    </row>
    <row r="120" spans="3:11" ht="15.75" thickBot="1" x14ac:dyDescent="0.3">
      <c r="C120" s="1" t="s">
        <v>122</v>
      </c>
      <c r="E120" s="136" t="s">
        <v>122</v>
      </c>
      <c r="F120" s="137">
        <v>1</v>
      </c>
      <c r="G120" s="110">
        <f>INDEX(data!$A$3:$WXA$1002,MATCH(Selected_County,data!$A$3:$A$1002,),MATCH($C120,data!$A$3:$WXA$3,))</f>
        <v>1</v>
      </c>
      <c r="I120" s="66"/>
      <c r="K120" s="66"/>
    </row>
    <row r="121" spans="3:11" ht="15.75" thickBot="1" x14ac:dyDescent="0.3">
      <c r="C121" s="1" t="s">
        <v>121</v>
      </c>
      <c r="E121" s="149" t="s">
        <v>312</v>
      </c>
      <c r="F121" s="150">
        <v>4720083</v>
      </c>
      <c r="G121" s="101">
        <f>INDEX(data!$A$3:$WXA$1002,MATCH(Selected_County,data!$A$3:$A$1002,),MATCH($C121,data!$A$3:$WXA$3,))</f>
        <v>18959</v>
      </c>
      <c r="I121" s="66"/>
      <c r="K121" s="66"/>
    </row>
    <row r="122" spans="3:11" x14ac:dyDescent="0.25">
      <c r="C122" s="1" t="s">
        <v>120</v>
      </c>
      <c r="E122" s="138" t="s">
        <v>120</v>
      </c>
      <c r="F122" s="151">
        <v>1020599</v>
      </c>
      <c r="G122" s="90">
        <f>INDEX(data!$A$3:$WXA$1002,MATCH(Selected_County,data!$A$3:$A$1002,),MATCH($C122,data!$A$3:$WXA$3,))</f>
        <v>6555</v>
      </c>
      <c r="I122" s="66"/>
      <c r="K122" s="66"/>
    </row>
    <row r="123" spans="3:11" x14ac:dyDescent="0.25">
      <c r="C123" s="1" t="s">
        <v>119</v>
      </c>
      <c r="E123" s="133" t="s">
        <v>119</v>
      </c>
      <c r="F123" s="134">
        <v>0.21622479943678957</v>
      </c>
      <c r="G123" s="102">
        <f>INDEX(data!$A$3:$WXA$1002,MATCH(Selected_County,data!$A$3:$A$1002,),MATCH($C123,data!$A$3:$WXA$3,))</f>
        <v>0.34574608365420118</v>
      </c>
      <c r="I123" s="66"/>
      <c r="K123" s="66"/>
    </row>
    <row r="124" spans="3:11" ht="15.75" thickBot="1" x14ac:dyDescent="0.3">
      <c r="C124" s="1" t="s">
        <v>118</v>
      </c>
      <c r="E124" s="158" t="s">
        <v>118</v>
      </c>
      <c r="F124" s="135">
        <v>0.92603339566779996</v>
      </c>
      <c r="G124" s="103">
        <f>INDEX(data!$A$3:$WXA$1002,MATCH(Selected_County,data!$A$3:$A$1002,),MATCH($C124,data!$A$3:$WXA$3,))</f>
        <v>0.96595932802829354</v>
      </c>
      <c r="I124" s="66"/>
      <c r="K124" s="66"/>
    </row>
    <row r="125" spans="3:11" ht="15.75" thickBot="1" x14ac:dyDescent="0.3">
      <c r="C125" s="1" t="s">
        <v>117</v>
      </c>
      <c r="E125" s="149" t="s">
        <v>313</v>
      </c>
      <c r="F125" s="150">
        <v>369629</v>
      </c>
      <c r="G125" s="101">
        <f>INDEX(data!$A$3:$WXA$1002,MATCH(Selected_County,data!$A$3:$A$1002,),MATCH($C125,data!$A$3:$WXA$3,))</f>
        <v>616</v>
      </c>
      <c r="I125" s="66"/>
      <c r="K125" s="66"/>
    </row>
    <row r="126" spans="3:11" x14ac:dyDescent="0.25">
      <c r="C126" s="1" t="s">
        <v>116</v>
      </c>
      <c r="E126" s="138" t="s">
        <v>116</v>
      </c>
      <c r="F126" s="151">
        <v>34099</v>
      </c>
      <c r="G126" s="90">
        <f>INDEX(data!$A$3:$WXA$1002,MATCH(Selected_County,data!$A$3:$A$1002,),MATCH($C126,data!$A$3:$WXA$3,))</f>
        <v>44</v>
      </c>
      <c r="I126" s="66"/>
      <c r="K126" s="66"/>
    </row>
    <row r="127" spans="3:11" x14ac:dyDescent="0.25">
      <c r="C127" s="1" t="s">
        <v>115</v>
      </c>
      <c r="E127" s="133" t="s">
        <v>115</v>
      </c>
      <c r="F127" s="134">
        <v>9.225196074983294E-2</v>
      </c>
      <c r="G127" s="102">
        <f>INDEX(data!$A$3:$WXA$1002,MATCH(Selected_County,data!$A$3:$A$1002,),MATCH($C127,data!$A$3:$WXA$3,))</f>
        <v>7.1428571428571425E-2</v>
      </c>
      <c r="I127" s="66"/>
      <c r="K127" s="66"/>
    </row>
    <row r="128" spans="3:11" ht="15.75" thickBot="1" x14ac:dyDescent="0.3">
      <c r="C128" s="1" t="s">
        <v>114</v>
      </c>
      <c r="E128" s="158" t="s">
        <v>114</v>
      </c>
      <c r="F128" s="135">
        <v>3.0939490200241535E-2</v>
      </c>
      <c r="G128" s="103">
        <f>INDEX(data!$A$3:$WXA$1002,MATCH(Selected_County,data!$A$3:$A$1002,),MATCH($C128,data!$A$3:$WXA$3,))</f>
        <v>6.4839375184202767E-3</v>
      </c>
      <c r="I128" s="66"/>
      <c r="K128" s="66"/>
    </row>
    <row r="129" spans="3:11" ht="15.75" thickBot="1" x14ac:dyDescent="0.3">
      <c r="C129" s="1" t="s">
        <v>113</v>
      </c>
      <c r="E129" s="149" t="s">
        <v>314</v>
      </c>
      <c r="F129" s="150">
        <v>52201</v>
      </c>
      <c r="G129" s="101">
        <f>INDEX(data!$A$3:$WXA$1002,MATCH(Selected_County,data!$A$3:$A$1002,),MATCH($C129,data!$A$3:$WXA$3,))</f>
        <v>207</v>
      </c>
      <c r="I129" s="66"/>
      <c r="K129" s="66"/>
    </row>
    <row r="130" spans="3:11" x14ac:dyDescent="0.25">
      <c r="C130" s="1" t="s">
        <v>112</v>
      </c>
      <c r="E130" s="138" t="s">
        <v>112</v>
      </c>
      <c r="F130" s="151">
        <v>6568</v>
      </c>
      <c r="G130" s="90">
        <f>INDEX(data!$A$3:$WXA$1002,MATCH(Selected_County,data!$A$3:$A$1002,),MATCH($C130,data!$A$3:$WXA$3,))</f>
        <v>29</v>
      </c>
      <c r="I130" s="66"/>
      <c r="K130" s="66"/>
    </row>
    <row r="131" spans="3:11" x14ac:dyDescent="0.25">
      <c r="C131" s="1" t="s">
        <v>111</v>
      </c>
      <c r="E131" s="133" t="s">
        <v>111</v>
      </c>
      <c r="F131" s="134">
        <v>0.12582134441868931</v>
      </c>
      <c r="G131" s="102">
        <f>INDEX(data!$A$3:$WXA$1002,MATCH(Selected_County,data!$A$3:$A$1002,),MATCH($C131,data!$A$3:$WXA$3,))</f>
        <v>0.14009661835748793</v>
      </c>
      <c r="I131" s="66"/>
      <c r="K131" s="66"/>
    </row>
    <row r="132" spans="3:11" ht="15.75" thickBot="1" x14ac:dyDescent="0.3">
      <c r="C132" s="1" t="s">
        <v>110</v>
      </c>
      <c r="E132" s="158" t="s">
        <v>110</v>
      </c>
      <c r="F132" s="135">
        <v>5.9594290634677385E-3</v>
      </c>
      <c r="G132" s="103">
        <f>INDEX(data!$A$3:$WXA$1002,MATCH(Selected_County,data!$A$3:$A$1002,),MATCH($C132,data!$A$3:$WXA$3,))</f>
        <v>4.2735042735042739E-3</v>
      </c>
      <c r="I132" s="66"/>
      <c r="K132" s="162"/>
    </row>
    <row r="133" spans="3:11" ht="15.75" thickBot="1" x14ac:dyDescent="0.3">
      <c r="C133" s="1" t="s">
        <v>109</v>
      </c>
      <c r="E133" s="149" t="s">
        <v>315</v>
      </c>
      <c r="F133" s="150">
        <v>187007</v>
      </c>
      <c r="G133" s="111">
        <f>INDEX(data!$A$3:$WXA$1002,MATCH(Selected_County,data!$A$3:$A$1002,),MATCH($C133,data!$A$3:$WXA$3,))</f>
        <v>150</v>
      </c>
      <c r="I133" s="66"/>
      <c r="K133" s="66"/>
    </row>
    <row r="134" spans="3:11" x14ac:dyDescent="0.25">
      <c r="C134" s="1" t="s">
        <v>108</v>
      </c>
      <c r="E134" s="138" t="s">
        <v>108</v>
      </c>
      <c r="F134" s="151">
        <v>12733</v>
      </c>
      <c r="G134" s="90">
        <f>INDEX(data!$A$3:$WXA$1002,MATCH(Selected_County,data!$A$3:$A$1002,),MATCH($C134,data!$A$3:$WXA$3,))</f>
        <v>26</v>
      </c>
      <c r="I134" s="66"/>
      <c r="K134" s="66"/>
    </row>
    <row r="135" spans="3:11" x14ac:dyDescent="0.25">
      <c r="C135" s="1" t="s">
        <v>107</v>
      </c>
      <c r="E135" s="133" t="s">
        <v>107</v>
      </c>
      <c r="F135" s="134">
        <v>6.8088360328757744E-2</v>
      </c>
      <c r="G135" s="102">
        <f>INDEX(data!$A$3:$WXA$1002,MATCH(Selected_County,data!$A$3:$A$1002,),MATCH($C135,data!$A$3:$WXA$3,))</f>
        <v>0.17333333333333334</v>
      </c>
      <c r="I135" s="66"/>
      <c r="K135" s="66"/>
    </row>
    <row r="136" spans="3:11" ht="15.75" thickBot="1" x14ac:dyDescent="0.3">
      <c r="C136" s="1" t="s">
        <v>106</v>
      </c>
      <c r="E136" s="158" t="s">
        <v>106</v>
      </c>
      <c r="F136" s="135">
        <v>1.155319888324219E-2</v>
      </c>
      <c r="G136" s="103">
        <f>INDEX(data!$A$3:$WXA$1002,MATCH(Selected_County,data!$A$3:$A$1002,),MATCH($C136,data!$A$3:$WXA$3,))</f>
        <v>3.8314176245210726E-3</v>
      </c>
      <c r="I136" s="66"/>
      <c r="K136" s="66"/>
    </row>
    <row r="137" spans="3:11" ht="15.75" thickBot="1" x14ac:dyDescent="0.3">
      <c r="C137" s="1" t="s">
        <v>105</v>
      </c>
      <c r="E137" s="149" t="s">
        <v>316</v>
      </c>
      <c r="F137" s="150">
        <v>2407</v>
      </c>
      <c r="G137" s="111">
        <f>INDEX(data!$A$3:$WXA$1002,MATCH(Selected_County,data!$A$3:$A$1002,),MATCH($C137,data!$A$3:$WXA$3,))</f>
        <v>7</v>
      </c>
      <c r="I137" s="66"/>
      <c r="K137" s="66"/>
    </row>
    <row r="138" spans="3:11" x14ac:dyDescent="0.25">
      <c r="C138" s="1" t="s">
        <v>104</v>
      </c>
      <c r="E138" s="138" t="s">
        <v>104</v>
      </c>
      <c r="F138" s="151">
        <v>256</v>
      </c>
      <c r="G138" s="112">
        <f>INDEX(data!$A$3:$WXA$1002,MATCH(Selected_County,data!$A$3:$A$1002,),MATCH($C138,data!$A$3:$WXA$3,))</f>
        <v>0</v>
      </c>
      <c r="I138" s="66"/>
      <c r="K138" s="66"/>
    </row>
    <row r="139" spans="3:11" x14ac:dyDescent="0.25">
      <c r="C139" s="1" t="s">
        <v>103</v>
      </c>
      <c r="E139" s="133" t="s">
        <v>103</v>
      </c>
      <c r="F139" s="134">
        <v>0.10635646032405484</v>
      </c>
      <c r="G139" s="102">
        <f>INDEX(data!$A$3:$WXA$1002,MATCH(Selected_County,data!$A$3:$A$1002,),MATCH($C139,data!$A$3:$WXA$3,))</f>
        <v>0</v>
      </c>
      <c r="I139" s="66"/>
      <c r="K139" s="66"/>
    </row>
    <row r="140" spans="3:11" ht="15.75" thickBot="1" x14ac:dyDescent="0.3">
      <c r="C140" s="1" t="s">
        <v>102</v>
      </c>
      <c r="E140" s="158" t="s">
        <v>102</v>
      </c>
      <c r="F140" s="135">
        <v>2.3227981733369991E-4</v>
      </c>
      <c r="G140" s="103">
        <f>INDEX(data!$A$3:$WXA$1002,MATCH(Selected_County,data!$A$3:$A$1002,),MATCH($C140,data!$A$3:$WXA$3,))</f>
        <v>0</v>
      </c>
      <c r="I140" s="66"/>
      <c r="K140" s="66"/>
    </row>
    <row r="141" spans="3:11" ht="15.75" thickBot="1" x14ac:dyDescent="0.3">
      <c r="C141" s="1" t="s">
        <v>101</v>
      </c>
      <c r="E141" s="149" t="s">
        <v>317</v>
      </c>
      <c r="F141" s="150">
        <v>113061</v>
      </c>
      <c r="G141" s="101">
        <f>INDEX(data!$A$3:$WXA$1002,MATCH(Selected_County,data!$A$3:$A$1002,),MATCH($C141,data!$A$3:$WXA$3,))</f>
        <v>267</v>
      </c>
      <c r="I141" s="66"/>
      <c r="K141" s="66"/>
    </row>
    <row r="142" spans="3:11" x14ac:dyDescent="0.25">
      <c r="C142" s="1" t="s">
        <v>100</v>
      </c>
      <c r="E142" s="138" t="s">
        <v>100</v>
      </c>
      <c r="F142" s="151">
        <v>4980</v>
      </c>
      <c r="G142" s="90">
        <f>INDEX(data!$A$3:$WXA$1002,MATCH(Selected_County,data!$A$3:$A$1002,),MATCH($C142,data!$A$3:$WXA$3,))</f>
        <v>39</v>
      </c>
      <c r="I142" s="66"/>
      <c r="K142" s="66"/>
    </row>
    <row r="143" spans="3:11" x14ac:dyDescent="0.25">
      <c r="C143" s="1" t="s">
        <v>99</v>
      </c>
      <c r="E143" s="133" t="s">
        <v>99</v>
      </c>
      <c r="F143" s="134">
        <v>4.4047018865921939E-2</v>
      </c>
      <c r="G143" s="102">
        <f>INDEX(data!$A$3:$WXA$1002,MATCH(Selected_County,data!$A$3:$A$1002,),MATCH($C143,data!$A$3:$WXA$3,))</f>
        <v>0.14606741573033707</v>
      </c>
      <c r="I143" s="66"/>
      <c r="K143" s="66"/>
    </row>
    <row r="144" spans="3:11" ht="15.75" thickBot="1" x14ac:dyDescent="0.3">
      <c r="C144" s="1" t="s">
        <v>98</v>
      </c>
      <c r="E144" s="158" t="s">
        <v>98</v>
      </c>
      <c r="F144" s="135">
        <v>4.5185683215696309E-3</v>
      </c>
      <c r="G144" s="103">
        <f>INDEX(data!$A$3:$WXA$1002,MATCH(Selected_County,data!$A$3:$A$1002,),MATCH($C144,data!$A$3:$WXA$3,))</f>
        <v>5.7471264367816091E-3</v>
      </c>
      <c r="I144" s="66"/>
      <c r="K144" s="66"/>
    </row>
    <row r="145" spans="3:11" ht="15.75" thickBot="1" x14ac:dyDescent="0.3">
      <c r="C145" s="1" t="s">
        <v>97</v>
      </c>
      <c r="E145" s="149" t="s">
        <v>318</v>
      </c>
      <c r="F145" s="150">
        <v>448151</v>
      </c>
      <c r="G145" s="101">
        <f>INDEX(data!$A$3:$WXA$1002,MATCH(Selected_County,data!$A$3:$A$1002,),MATCH($C145,data!$A$3:$WXA$3,))</f>
        <v>1020</v>
      </c>
      <c r="I145" s="66"/>
      <c r="K145" s="66"/>
    </row>
    <row r="146" spans="3:11" x14ac:dyDescent="0.25">
      <c r="C146" s="1" t="s">
        <v>96</v>
      </c>
      <c r="E146" s="138" t="s">
        <v>96</v>
      </c>
      <c r="F146" s="151">
        <v>22884</v>
      </c>
      <c r="G146" s="90">
        <f>INDEX(data!$A$3:$WXA$1002,MATCH(Selected_County,data!$A$3:$A$1002,),MATCH($C146,data!$A$3:$WXA$3,))</f>
        <v>93</v>
      </c>
      <c r="I146" s="66"/>
      <c r="K146" s="66"/>
    </row>
    <row r="147" spans="3:11" x14ac:dyDescent="0.25">
      <c r="C147" s="1" t="s">
        <v>95</v>
      </c>
      <c r="E147" s="133" t="s">
        <v>95</v>
      </c>
      <c r="F147" s="134">
        <v>5.106314612708663E-2</v>
      </c>
      <c r="G147" s="102">
        <f>INDEX(data!$A$3:$WXA$1002,MATCH(Selected_County,data!$A$3:$A$1002,),MATCH($C147,data!$A$3:$WXA$3,))</f>
        <v>9.1176470588235289E-2</v>
      </c>
      <c r="I147" s="66"/>
      <c r="K147" s="66"/>
    </row>
    <row r="148" spans="3:11" ht="15.75" thickBot="1" x14ac:dyDescent="0.3">
      <c r="C148" s="1" t="s">
        <v>94</v>
      </c>
      <c r="E148" s="158" t="s">
        <v>94</v>
      </c>
      <c r="F148" s="135">
        <v>2.0763638046345269E-2</v>
      </c>
      <c r="G148" s="103">
        <f>INDEX(data!$A$3:$WXA$1002,MATCH(Selected_County,data!$A$3:$A$1002,),MATCH($C148,data!$A$3:$WXA$3,))</f>
        <v>1.3704686118479222E-2</v>
      </c>
      <c r="I148" s="66"/>
      <c r="K148" s="66"/>
    </row>
    <row r="149" spans="3:11" ht="15.75" thickBot="1" x14ac:dyDescent="0.3">
      <c r="E149" s="140" t="s">
        <v>333</v>
      </c>
      <c r="F149" s="161"/>
      <c r="G149" s="113"/>
      <c r="I149" s="66"/>
      <c r="K149" s="66"/>
    </row>
    <row r="150" spans="3:11" x14ac:dyDescent="0.25">
      <c r="E150" s="66"/>
      <c r="F150" s="20"/>
    </row>
    <row r="151" spans="3:11" ht="15.75" thickBot="1" x14ac:dyDescent="0.3">
      <c r="E151" s="66"/>
      <c r="F151" s="20"/>
    </row>
    <row r="152" spans="3:11" ht="31.5" customHeight="1" thickBot="1" x14ac:dyDescent="0.25">
      <c r="E152" s="129" t="s">
        <v>307</v>
      </c>
      <c r="F152" s="130" t="s">
        <v>14</v>
      </c>
      <c r="G152" s="88" t="str">
        <f>Selected_County&amp;" County"</f>
        <v>Adams County</v>
      </c>
    </row>
    <row r="153" spans="3:11" ht="15.75" thickBot="1" x14ac:dyDescent="0.3">
      <c r="C153" s="1" t="s">
        <v>93</v>
      </c>
      <c r="E153" s="149" t="s">
        <v>93</v>
      </c>
      <c r="F153" s="150">
        <v>478089</v>
      </c>
      <c r="G153" s="101">
        <f>INDEX(data!$A$3:$WXA$1002,MATCH(Selected_County,data!$A$3:$A$1002,),MATCH($C153,data!$A$3:$WXA$3,))</f>
        <v>3226</v>
      </c>
    </row>
    <row r="154" spans="3:11" x14ac:dyDescent="0.25">
      <c r="C154" s="1" t="s">
        <v>92</v>
      </c>
      <c r="E154" s="138" t="s">
        <v>92</v>
      </c>
      <c r="F154" s="151">
        <v>40598</v>
      </c>
      <c r="G154" s="90">
        <f>INDEX(data!$A$3:$WXA$1002,MATCH(Selected_County,data!$A$3:$A$1002,),MATCH($C154,data!$A$3:$WXA$3,))</f>
        <v>483</v>
      </c>
    </row>
    <row r="155" spans="3:11" x14ac:dyDescent="0.25">
      <c r="C155" s="1" t="s">
        <v>91</v>
      </c>
      <c r="E155" s="3" t="s">
        <v>91</v>
      </c>
      <c r="F155" s="147">
        <v>168453</v>
      </c>
      <c r="G155" s="93">
        <f>INDEX(data!$A$3:$WXA$1002,MATCH(Selected_County,data!$A$3:$A$1002,),MATCH($C155,data!$A$3:$WXA$3,))</f>
        <v>1263</v>
      </c>
    </row>
    <row r="156" spans="3:11" x14ac:dyDescent="0.25">
      <c r="C156" s="1" t="s">
        <v>90</v>
      </c>
      <c r="E156" s="3" t="s">
        <v>90</v>
      </c>
      <c r="F156" s="147">
        <v>130627</v>
      </c>
      <c r="G156" s="93">
        <f>INDEX(data!$A$3:$WXA$1002,MATCH(Selected_County,data!$A$3:$A$1002,),MATCH($C156,data!$A$3:$WXA$3,))</f>
        <v>871</v>
      </c>
    </row>
    <row r="157" spans="3:11" x14ac:dyDescent="0.25">
      <c r="C157" s="1" t="s">
        <v>89</v>
      </c>
      <c r="E157" s="3" t="s">
        <v>89</v>
      </c>
      <c r="F157" s="147">
        <v>138411</v>
      </c>
      <c r="G157" s="93">
        <f>INDEX(data!$A$3:$WXA$1002,MATCH(Selected_County,data!$A$3:$A$1002,),MATCH($C157,data!$A$3:$WXA$3,))</f>
        <v>609</v>
      </c>
    </row>
    <row r="158" spans="3:11" x14ac:dyDescent="0.25">
      <c r="C158" s="1" t="s">
        <v>88</v>
      </c>
      <c r="E158" s="139" t="s">
        <v>88</v>
      </c>
      <c r="F158" s="134">
        <v>8.4917243442120607E-2</v>
      </c>
      <c r="G158" s="102">
        <f>INDEX(data!$A$3:$WXA$1002,MATCH(Selected_County,data!$A$3:$A$1002,),MATCH($C158,data!$A$3:$WXA$3,))</f>
        <v>0.14972101673899565</v>
      </c>
    </row>
    <row r="159" spans="3:11" x14ac:dyDescent="0.25">
      <c r="C159" s="1" t="s">
        <v>87</v>
      </c>
      <c r="E159" s="139" t="s">
        <v>87</v>
      </c>
      <c r="F159" s="134">
        <v>0.35234652962105384</v>
      </c>
      <c r="G159" s="102">
        <f>INDEX(data!$A$3:$WXA$1002,MATCH(Selected_County,data!$A$3:$A$1002,),MATCH($C159,data!$A$3:$WXA$3,))</f>
        <v>0.39150650960942346</v>
      </c>
    </row>
    <row r="160" spans="3:11" ht="15.75" thickBot="1" x14ac:dyDescent="0.3">
      <c r="C160" s="1" t="s">
        <v>86</v>
      </c>
      <c r="E160" s="148" t="s">
        <v>86</v>
      </c>
      <c r="F160" s="135">
        <v>0.56273622693682557</v>
      </c>
      <c r="G160" s="103">
        <f>INDEX(data!$A$3:$WXA$1002,MATCH(Selected_County,data!$A$3:$A$1002,),MATCH($C160,data!$A$3:$WXA$3,))</f>
        <v>0.45877247365158091</v>
      </c>
    </row>
    <row r="161" spans="3:7" ht="15.75" thickBot="1" x14ac:dyDescent="0.3">
      <c r="C161" s="1" t="s">
        <v>85</v>
      </c>
      <c r="E161" s="149" t="s">
        <v>85</v>
      </c>
      <c r="F161" s="150">
        <v>560531</v>
      </c>
      <c r="G161" s="101">
        <f>INDEX(data!$A$3:$WXA$1002,MATCH(Selected_County,data!$A$3:$A$1002,),MATCH($C161,data!$A$3:$WXA$3,))</f>
        <v>3091</v>
      </c>
    </row>
    <row r="162" spans="3:7" x14ac:dyDescent="0.25">
      <c r="C162" s="1" t="s">
        <v>84</v>
      </c>
      <c r="E162" s="138" t="s">
        <v>84</v>
      </c>
      <c r="F162" s="151">
        <v>43809</v>
      </c>
      <c r="G162" s="90">
        <f>INDEX(data!$A$3:$WXA$1002,MATCH(Selected_County,data!$A$3:$A$1002,),MATCH($C162,data!$A$3:$WXA$3,))</f>
        <v>310</v>
      </c>
    </row>
    <row r="163" spans="3:7" x14ac:dyDescent="0.25">
      <c r="C163" s="1" t="s">
        <v>83</v>
      </c>
      <c r="E163" s="3" t="s">
        <v>83</v>
      </c>
      <c r="F163" s="147">
        <v>229147</v>
      </c>
      <c r="G163" s="93">
        <f>INDEX(data!$A$3:$WXA$1002,MATCH(Selected_County,data!$A$3:$A$1002,),MATCH($C163,data!$A$3:$WXA$3,))</f>
        <v>1290</v>
      </c>
    </row>
    <row r="164" spans="3:7" x14ac:dyDescent="0.25">
      <c r="C164" s="1" t="s">
        <v>82</v>
      </c>
      <c r="E164" s="3" t="s">
        <v>82</v>
      </c>
      <c r="F164" s="147">
        <v>151747</v>
      </c>
      <c r="G164" s="93">
        <f>INDEX(data!$A$3:$WXA$1002,MATCH(Selected_County,data!$A$3:$A$1002,),MATCH($C164,data!$A$3:$WXA$3,))</f>
        <v>1025</v>
      </c>
    </row>
    <row r="165" spans="3:7" x14ac:dyDescent="0.25">
      <c r="C165" s="1" t="s">
        <v>81</v>
      </c>
      <c r="E165" s="3" t="s">
        <v>81</v>
      </c>
      <c r="F165" s="147">
        <v>135828</v>
      </c>
      <c r="G165" s="93">
        <f>INDEX(data!$A$3:$WXA$1002,MATCH(Selected_County,data!$A$3:$A$1002,),MATCH($C165,data!$A$3:$WXA$3,))</f>
        <v>466</v>
      </c>
    </row>
    <row r="166" spans="3:7" x14ac:dyDescent="0.25">
      <c r="C166" s="1" t="s">
        <v>80</v>
      </c>
      <c r="E166" s="139" t="s">
        <v>80</v>
      </c>
      <c r="F166" s="134">
        <v>7.8156248271728054E-2</v>
      </c>
      <c r="G166" s="102">
        <f>INDEX(data!$A$3:$WXA$1002,MATCH(Selected_County,data!$A$3:$A$1002,),MATCH($C166,data!$A$3:$WXA$3,))</f>
        <v>0.10029116790682627</v>
      </c>
    </row>
    <row r="167" spans="3:7" x14ac:dyDescent="0.25">
      <c r="C167" s="1" t="s">
        <v>79</v>
      </c>
      <c r="E167" s="139" t="s">
        <v>79</v>
      </c>
      <c r="F167" s="134">
        <v>0.40880343816845099</v>
      </c>
      <c r="G167" s="102">
        <f>INDEX(data!$A$3:$WXA$1002,MATCH(Selected_County,data!$A$3:$A$1002,),MATCH($C167,data!$A$3:$WXA$3,))</f>
        <v>0.41734066645098672</v>
      </c>
    </row>
    <row r="168" spans="3:7" ht="15.75" thickBot="1" x14ac:dyDescent="0.3">
      <c r="C168" s="1" t="s">
        <v>78</v>
      </c>
      <c r="E168" s="148" t="s">
        <v>78</v>
      </c>
      <c r="F168" s="135">
        <v>0.51304031355982094</v>
      </c>
      <c r="G168" s="103">
        <f>INDEX(data!$A$3:$WXA$1002,MATCH(Selected_County,data!$A$3:$A$1002,),MATCH($C168,data!$A$3:$WXA$3,))</f>
        <v>0.48236816564218699</v>
      </c>
    </row>
    <row r="169" spans="3:7" ht="15.75" thickBot="1" x14ac:dyDescent="0.3">
      <c r="C169" s="1" t="s">
        <v>77</v>
      </c>
      <c r="E169" s="149" t="s">
        <v>77</v>
      </c>
      <c r="F169" s="150">
        <v>1038620</v>
      </c>
      <c r="G169" s="101">
        <f>INDEX(data!$A$3:$WXA$1002,MATCH(Selected_County,data!$A$3:$A$1002,),MATCH($C169,data!$A$3:$WXA$3,))</f>
        <v>6317</v>
      </c>
    </row>
    <row r="170" spans="3:7" x14ac:dyDescent="0.25">
      <c r="C170" s="1" t="s">
        <v>76</v>
      </c>
      <c r="E170" s="138" t="s">
        <v>76</v>
      </c>
      <c r="F170" s="151">
        <v>84407</v>
      </c>
      <c r="G170" s="90">
        <f>INDEX(data!$A$3:$WXA$1002,MATCH(Selected_County,data!$A$3:$A$1002,),MATCH($C170,data!$A$3:$WXA$3,))</f>
        <v>793</v>
      </c>
    </row>
    <row r="171" spans="3:7" x14ac:dyDescent="0.25">
      <c r="C171" s="1" t="s">
        <v>75</v>
      </c>
      <c r="E171" s="3" t="s">
        <v>75</v>
      </c>
      <c r="F171" s="147">
        <v>397600</v>
      </c>
      <c r="G171" s="93">
        <f>INDEX(data!$A$3:$WXA$1002,MATCH(Selected_County,data!$A$3:$A$1002,),MATCH($C171,data!$A$3:$WXA$3,))</f>
        <v>2553</v>
      </c>
    </row>
    <row r="172" spans="3:7" x14ac:dyDescent="0.25">
      <c r="C172" s="1" t="s">
        <v>74</v>
      </c>
      <c r="E172" s="3" t="s">
        <v>74</v>
      </c>
      <c r="F172" s="147">
        <v>282374</v>
      </c>
      <c r="G172" s="93">
        <f>INDEX(data!$A$3:$WXA$1002,MATCH(Selected_County,data!$A$3:$A$1002,),MATCH($C172,data!$A$3:$WXA$3,))</f>
        <v>1896</v>
      </c>
    </row>
    <row r="173" spans="3:7" x14ac:dyDescent="0.25">
      <c r="C173" s="1" t="s">
        <v>73</v>
      </c>
      <c r="E173" s="3" t="s">
        <v>73</v>
      </c>
      <c r="F173" s="147">
        <v>274239</v>
      </c>
      <c r="G173" s="93">
        <f>INDEX(data!$A$3:$WXA$1002,MATCH(Selected_County,data!$A$3:$A$1002,),MATCH($C173,data!$A$3:$WXA$3,))</f>
        <v>1075</v>
      </c>
    </row>
    <row r="174" spans="3:7" x14ac:dyDescent="0.25">
      <c r="C174" s="1" t="s">
        <v>72</v>
      </c>
      <c r="E174" s="139" t="s">
        <v>72</v>
      </c>
      <c r="F174" s="134">
        <v>8.1268413856848506E-2</v>
      </c>
      <c r="G174" s="102">
        <f>INDEX(data!$A$3:$WXA$1002,MATCH(Selected_County,data!$A$3:$A$1002,),MATCH($C174,data!$A$3:$WXA$3,))</f>
        <v>0.1255342725977521</v>
      </c>
    </row>
    <row r="175" spans="3:7" x14ac:dyDescent="0.25">
      <c r="C175" s="1" t="s">
        <v>71</v>
      </c>
      <c r="E175" s="139" t="s">
        <v>71</v>
      </c>
      <c r="F175" s="134">
        <v>0.3828156592401456</v>
      </c>
      <c r="G175" s="102">
        <f>INDEX(data!$A$3:$WXA$1002,MATCH(Selected_County,data!$A$3:$A$1002,),MATCH($C175,data!$A$3:$WXA$3,))</f>
        <v>0.40414753838847556</v>
      </c>
    </row>
    <row r="176" spans="3:7" ht="15.75" thickBot="1" x14ac:dyDescent="0.3">
      <c r="C176" s="1" t="s">
        <v>70</v>
      </c>
      <c r="E176" s="148" t="s">
        <v>70</v>
      </c>
      <c r="F176" s="135">
        <v>0.53591592690300593</v>
      </c>
      <c r="G176" s="103">
        <f>INDEX(data!$A$3:$WXA$1002,MATCH(Selected_County,data!$A$3:$A$1002,),MATCH($C176,data!$A$3:$WXA$3,))</f>
        <v>0.47031818901377237</v>
      </c>
    </row>
    <row r="177" spans="3:7" ht="15.75" thickBot="1" x14ac:dyDescent="0.3">
      <c r="E177" s="140" t="s">
        <v>340</v>
      </c>
      <c r="F177" s="144"/>
      <c r="G177" s="97"/>
    </row>
    <row r="178" spans="3:7" x14ac:dyDescent="0.25">
      <c r="E178" s="66"/>
      <c r="F178" s="20"/>
    </row>
    <row r="179" spans="3:7" ht="15.75" thickBot="1" x14ac:dyDescent="0.3">
      <c r="E179" s="66"/>
      <c r="F179" s="20"/>
    </row>
    <row r="180" spans="3:7" ht="33" customHeight="1" thickBot="1" x14ac:dyDescent="0.25">
      <c r="E180" s="129" t="s">
        <v>69</v>
      </c>
      <c r="F180" s="130" t="s">
        <v>14</v>
      </c>
      <c r="G180" s="88" t="str">
        <f>Selected_County&amp;" County"</f>
        <v>Adams County</v>
      </c>
    </row>
    <row r="181" spans="3:7" s="40" customFormat="1" x14ac:dyDescent="0.25">
      <c r="C181" s="40" t="s">
        <v>68</v>
      </c>
      <c r="E181" s="5" t="s">
        <v>68</v>
      </c>
      <c r="F181" s="157">
        <v>667538</v>
      </c>
      <c r="G181" s="89">
        <f>INDEX(data!$A$3:$WXA$1002,MATCH(Selected_County,data!$A$3:$A$1002,),MATCH($C181,data!$A$3:$WXA$3,))</f>
        <v>4058</v>
      </c>
    </row>
    <row r="182" spans="3:7" x14ac:dyDescent="0.25">
      <c r="C182" s="1" t="s">
        <v>67</v>
      </c>
      <c r="E182" s="3" t="s">
        <v>67</v>
      </c>
      <c r="F182" s="147">
        <v>59228</v>
      </c>
      <c r="G182" s="93">
        <f>INDEX(data!$A$3:$WXA$1002,MATCH(Selected_County,data!$A$3:$A$1002,),MATCH($C182,data!$A$3:$WXA$3,))</f>
        <v>328</v>
      </c>
    </row>
    <row r="183" spans="3:7" x14ac:dyDescent="0.25">
      <c r="C183" s="1" t="s">
        <v>66</v>
      </c>
      <c r="E183" s="139" t="s">
        <v>66</v>
      </c>
      <c r="F183" s="134">
        <v>8.8726035072160689E-2</v>
      </c>
      <c r="G183" s="102">
        <f>INDEX(data!$A$3:$WXA$1002,MATCH(Selected_County,data!$A$3:$A$1002,),MATCH($C183,data!$A$3:$WXA$3,))</f>
        <v>8.0827994085756527E-2</v>
      </c>
    </row>
    <row r="184" spans="3:7" x14ac:dyDescent="0.25">
      <c r="C184" s="1" t="s">
        <v>65</v>
      </c>
      <c r="E184" s="3" t="s">
        <v>65</v>
      </c>
      <c r="F184" s="147">
        <v>132188</v>
      </c>
      <c r="G184" s="93">
        <f>INDEX(data!$A$3:$WXA$1002,MATCH(Selected_County,data!$A$3:$A$1002,),MATCH($C184,data!$A$3:$WXA$3,))</f>
        <v>843</v>
      </c>
    </row>
    <row r="185" spans="3:7" x14ac:dyDescent="0.25">
      <c r="C185" s="1" t="s">
        <v>64</v>
      </c>
      <c r="E185" s="139" t="s">
        <v>64</v>
      </c>
      <c r="F185" s="134">
        <v>0.19802318369890554</v>
      </c>
      <c r="G185" s="102">
        <f>INDEX(data!$A$3:$WXA$1002,MATCH(Selected_County,data!$A$3:$A$1002,),MATCH($C185,data!$A$3:$WXA$3,))</f>
        <v>0.20773780187284377</v>
      </c>
    </row>
    <row r="186" spans="3:7" x14ac:dyDescent="0.25">
      <c r="C186" s="1" t="s">
        <v>63</v>
      </c>
      <c r="E186" s="3" t="s">
        <v>63</v>
      </c>
      <c r="F186" s="147">
        <v>218351</v>
      </c>
      <c r="G186" s="93">
        <f>INDEX(data!$A$3:$WXA$1002,MATCH(Selected_County,data!$A$3:$A$1002,),MATCH($C186,data!$A$3:$WXA$3,))</f>
        <v>1563</v>
      </c>
    </row>
    <row r="187" spans="3:7" x14ac:dyDescent="0.25">
      <c r="C187" s="1" t="s">
        <v>62</v>
      </c>
      <c r="E187" s="139" t="s">
        <v>62</v>
      </c>
      <c r="F187" s="134">
        <v>0.32709898163100826</v>
      </c>
      <c r="G187" s="102">
        <f>INDEX(data!$A$3:$WXA$1002,MATCH(Selected_County,data!$A$3:$A$1002,),MATCH($C187,data!$A$3:$WXA$3,))</f>
        <v>0.38516510596352882</v>
      </c>
    </row>
    <row r="188" spans="3:7" x14ac:dyDescent="0.25">
      <c r="C188" s="1" t="s">
        <v>61</v>
      </c>
      <c r="E188" s="3" t="s">
        <v>61</v>
      </c>
      <c r="F188" s="147">
        <v>314536</v>
      </c>
      <c r="G188" s="93">
        <f>INDEX(data!$A$3:$WXA$1002,MATCH(Selected_County,data!$A$3:$A$1002,),MATCH($C188,data!$A$3:$WXA$3,))</f>
        <v>2297</v>
      </c>
    </row>
    <row r="189" spans="3:7" x14ac:dyDescent="0.25">
      <c r="C189" s="1" t="s">
        <v>60</v>
      </c>
      <c r="E189" s="139" t="s">
        <v>60</v>
      </c>
      <c r="F189" s="134">
        <v>0.47118815707869816</v>
      </c>
      <c r="G189" s="102">
        <f>INDEX(data!$A$3:$WXA$1002,MATCH(Selected_County,data!$A$3:$A$1002,),MATCH($C189,data!$A$3:$WXA$3,))</f>
        <v>0.56604238541153273</v>
      </c>
    </row>
    <row r="190" spans="3:7" x14ac:dyDescent="0.25">
      <c r="C190" s="1" t="s">
        <v>59</v>
      </c>
      <c r="E190" s="3" t="s">
        <v>59</v>
      </c>
      <c r="F190" s="147">
        <v>451880</v>
      </c>
      <c r="G190" s="93">
        <f>INDEX(data!$A$3:$WXA$1002,MATCH(Selected_County,data!$A$3:$A$1002,),MATCH($C190,data!$A$3:$WXA$3,))</f>
        <v>2967</v>
      </c>
    </row>
    <row r="191" spans="3:7" x14ac:dyDescent="0.25">
      <c r="C191" s="1" t="s">
        <v>58</v>
      </c>
      <c r="E191" s="139" t="s">
        <v>58</v>
      </c>
      <c r="F191" s="134">
        <v>0.67693524563395646</v>
      </c>
      <c r="G191" s="102">
        <f>INDEX(data!$A$3:$WXA$1002,MATCH(Selected_County,data!$A$3:$A$1002,),MATCH($C191,data!$A$3:$WXA$3,))</f>
        <v>0.73114834894036473</v>
      </c>
    </row>
    <row r="192" spans="3:7" x14ac:dyDescent="0.25">
      <c r="C192" s="1" t="s">
        <v>57</v>
      </c>
      <c r="E192" s="3" t="s">
        <v>57</v>
      </c>
      <c r="F192" s="147">
        <v>534659</v>
      </c>
      <c r="G192" s="93">
        <f>INDEX(data!$A$3:$WXA$1002,MATCH(Selected_County,data!$A$3:$A$1002,),MATCH($C192,data!$A$3:$WXA$3,))</f>
        <v>3484</v>
      </c>
    </row>
    <row r="193" spans="3:7" ht="15.75" thickBot="1" x14ac:dyDescent="0.3">
      <c r="C193" s="1" t="s">
        <v>56</v>
      </c>
      <c r="E193" s="148" t="s">
        <v>56</v>
      </c>
      <c r="F193" s="135">
        <v>0.80094166923830556</v>
      </c>
      <c r="G193" s="103">
        <f>INDEX(data!$A$3:$WXA$1002,MATCH(Selected_County,data!$A$3:$A$1002,),MATCH($C193,data!$A$3:$WXA$3,))</f>
        <v>0.85855101034992609</v>
      </c>
    </row>
    <row r="194" spans="3:7" ht="15.75" thickBot="1" x14ac:dyDescent="0.3">
      <c r="E194" s="140" t="s">
        <v>341</v>
      </c>
      <c r="F194" s="144"/>
      <c r="G194" s="97"/>
    </row>
    <row r="195" spans="3:7" x14ac:dyDescent="0.25">
      <c r="E195" s="66"/>
      <c r="F195" s="20"/>
    </row>
    <row r="196" spans="3:7" ht="15.75" thickBot="1" x14ac:dyDescent="0.3">
      <c r="E196" s="66"/>
      <c r="F196" s="20"/>
    </row>
    <row r="197" spans="3:7" ht="33" customHeight="1" thickBot="1" x14ac:dyDescent="0.25">
      <c r="E197" s="129" t="s">
        <v>55</v>
      </c>
      <c r="F197" s="130" t="s">
        <v>14</v>
      </c>
      <c r="G197" s="88" t="str">
        <f>Selected_County&amp;" County"</f>
        <v>Adams County</v>
      </c>
    </row>
    <row r="198" spans="3:7" x14ac:dyDescent="0.25">
      <c r="C198" s="1" t="s">
        <v>54</v>
      </c>
      <c r="E198" s="138" t="s">
        <v>54</v>
      </c>
      <c r="F198" s="163">
        <v>72458</v>
      </c>
      <c r="G198" s="114">
        <f>INDEX(data!$A$3:$WXA$1002,MATCH(Selected_County,data!$A$3:$A$1002,),MATCH($C198,data!$A$3:$WXA$3,))</f>
        <v>55223</v>
      </c>
    </row>
    <row r="199" spans="3:7" x14ac:dyDescent="0.25">
      <c r="C199" s="1" t="s">
        <v>53</v>
      </c>
      <c r="E199" s="3" t="s">
        <v>53</v>
      </c>
      <c r="F199" s="164">
        <v>41408</v>
      </c>
      <c r="G199" s="115" t="str">
        <f>INDEX(data!$A$3:$WXA$1002,MATCH(Selected_County,data!$A$3:$A$1002,),MATCH($C199,data!$A$3:$WXA$3,))</f>
        <v>-</v>
      </c>
    </row>
    <row r="200" spans="3:7" x14ac:dyDescent="0.25">
      <c r="C200" s="1" t="s">
        <v>52</v>
      </c>
      <c r="E200" s="3" t="s">
        <v>52</v>
      </c>
      <c r="F200" s="164">
        <v>82872</v>
      </c>
      <c r="G200" s="116">
        <f>INDEX(data!$A$3:$WXA$1002,MATCH(Selected_County,data!$A$3:$A$1002,),MATCH($C200,data!$A$3:$WXA$3,))</f>
        <v>63682</v>
      </c>
    </row>
    <row r="201" spans="3:7" x14ac:dyDescent="0.25">
      <c r="C201" s="1" t="s">
        <v>51</v>
      </c>
      <c r="E201" s="3" t="s">
        <v>51</v>
      </c>
      <c r="F201" s="164">
        <v>88582</v>
      </c>
      <c r="G201" s="116">
        <f>INDEX(data!$A$3:$WXA$1002,MATCH(Selected_County,data!$A$3:$A$1002,),MATCH($C201,data!$A$3:$WXA$3,))</f>
        <v>69622</v>
      </c>
    </row>
    <row r="202" spans="3:7" ht="15.75" thickBot="1" x14ac:dyDescent="0.3">
      <c r="C202" s="1" t="s">
        <v>50</v>
      </c>
      <c r="E202" s="165" t="s">
        <v>50</v>
      </c>
      <c r="F202" s="166">
        <v>52831</v>
      </c>
      <c r="G202" s="117">
        <f>INDEX(data!$A$3:$WXA$1002,MATCH(Selected_County,data!$A$3:$A$1002,),MATCH($C202,data!$A$3:$WXA$3,))</f>
        <v>44304</v>
      </c>
    </row>
    <row r="203" spans="3:7" ht="15.75" thickBot="1" x14ac:dyDescent="0.3">
      <c r="E203" s="140" t="s">
        <v>342</v>
      </c>
      <c r="F203" s="141"/>
      <c r="G203" s="95"/>
    </row>
    <row r="204" spans="3:7" x14ac:dyDescent="0.25">
      <c r="E204" s="66"/>
      <c r="F204" s="20"/>
    </row>
    <row r="205" spans="3:7" ht="15.75" thickBot="1" x14ac:dyDescent="0.3">
      <c r="E205" s="66"/>
      <c r="F205" s="20"/>
    </row>
    <row r="206" spans="3:7" ht="33" customHeight="1" thickBot="1" x14ac:dyDescent="0.25">
      <c r="E206" s="129" t="s">
        <v>326</v>
      </c>
      <c r="F206" s="130" t="s">
        <v>14</v>
      </c>
      <c r="G206" s="88" t="str">
        <f>Selected_County&amp;" County"</f>
        <v>Adams County</v>
      </c>
    </row>
    <row r="207" spans="3:7" s="40" customFormat="1" x14ac:dyDescent="0.25">
      <c r="C207" s="40" t="s">
        <v>319</v>
      </c>
      <c r="E207" s="5" t="s">
        <v>49</v>
      </c>
      <c r="F207" s="157">
        <v>468507</v>
      </c>
      <c r="G207" s="89">
        <f>INDEX(data!$A$3:$WXA$1002,MATCH(Selected_County,data!$A$3:$A$1002,),MATCH($C207,data!$A$3:$WXA$3,))</f>
        <v>3212</v>
      </c>
    </row>
    <row r="208" spans="3:7" x14ac:dyDescent="0.25">
      <c r="C208" s="1" t="s">
        <v>48</v>
      </c>
      <c r="E208" s="3" t="s">
        <v>48</v>
      </c>
      <c r="F208" s="147">
        <v>30117</v>
      </c>
      <c r="G208" s="99">
        <f>INDEX(data!$A$3:$WXA$1002,MATCH(Selected_County,data!$A$3:$A$1002,),MATCH($C208,data!$A$3:$WXA$3,))</f>
        <v>238</v>
      </c>
    </row>
    <row r="209" spans="3:7" x14ac:dyDescent="0.25">
      <c r="C209" s="1" t="s">
        <v>47</v>
      </c>
      <c r="E209" s="139" t="s">
        <v>47</v>
      </c>
      <c r="F209" s="134">
        <v>6.4282924267940494E-2</v>
      </c>
      <c r="G209" s="102">
        <f>INDEX(data!$A$3:$WXA$1002,MATCH(Selected_County,data!$A$3:$A$1002,),MATCH($C209,data!$A$3:$WXA$3,))</f>
        <v>7.4097135740971362E-2</v>
      </c>
    </row>
    <row r="210" spans="3:7" s="40" customFormat="1" x14ac:dyDescent="0.25">
      <c r="C210" s="40" t="s">
        <v>320</v>
      </c>
      <c r="E210" s="6" t="s">
        <v>46</v>
      </c>
      <c r="F210" s="153">
        <v>542622</v>
      </c>
      <c r="G210" s="118">
        <f>INDEX(data!$A$3:$WXA$1002,MATCH(Selected_County,data!$A$3:$A$1002,),MATCH($C210,data!$A$3:$WXA$3,))</f>
        <v>3060</v>
      </c>
    </row>
    <row r="211" spans="3:7" x14ac:dyDescent="0.25">
      <c r="C211" s="1" t="s">
        <v>45</v>
      </c>
      <c r="E211" s="3" t="s">
        <v>45</v>
      </c>
      <c r="F211" s="147">
        <v>52184</v>
      </c>
      <c r="G211" s="99">
        <f>INDEX(data!$A$3:$WXA$1002,MATCH(Selected_County,data!$A$3:$A$1002,),MATCH($C211,data!$A$3:$WXA$3,))</f>
        <v>415</v>
      </c>
    </row>
    <row r="212" spans="3:7" x14ac:dyDescent="0.25">
      <c r="C212" s="1" t="s">
        <v>44</v>
      </c>
      <c r="E212" s="139" t="s">
        <v>44</v>
      </c>
      <c r="F212" s="134">
        <v>9.6170077881103239E-2</v>
      </c>
      <c r="G212" s="102">
        <f>INDEX(data!$A$3:$WXA$1002,MATCH(Selected_County,data!$A$3:$A$1002,),MATCH($C212,data!$A$3:$WXA$3,))</f>
        <v>0.13562091503267973</v>
      </c>
    </row>
    <row r="213" spans="3:7" s="40" customFormat="1" x14ac:dyDescent="0.25">
      <c r="C213" s="40" t="s">
        <v>321</v>
      </c>
      <c r="E213" s="6" t="s">
        <v>43</v>
      </c>
      <c r="F213" s="153">
        <v>1011129</v>
      </c>
      <c r="G213" s="118">
        <f>INDEX(data!$A$3:$WXA$1002,MATCH(Selected_County,data!$A$3:$A$1002,),MATCH($C213,data!$A$3:$WXA$3,))</f>
        <v>6272</v>
      </c>
    </row>
    <row r="214" spans="3:7" x14ac:dyDescent="0.25">
      <c r="C214" s="1" t="s">
        <v>42</v>
      </c>
      <c r="E214" s="3" t="s">
        <v>42</v>
      </c>
      <c r="F214" s="147">
        <v>82301</v>
      </c>
      <c r="G214" s="93">
        <f>INDEX(data!$A$3:$WXA$1002,MATCH(Selected_County,data!$A$3:$A$1002,),MATCH($C214,data!$A$3:$WXA$3,))</f>
        <v>653</v>
      </c>
    </row>
    <row r="215" spans="3:7" ht="15.75" thickBot="1" x14ac:dyDescent="0.3">
      <c r="C215" s="1" t="s">
        <v>41</v>
      </c>
      <c r="E215" s="148" t="s">
        <v>41</v>
      </c>
      <c r="F215" s="135">
        <v>8.1395153338495882E-2</v>
      </c>
      <c r="G215" s="103">
        <f>INDEX(data!$A$3:$WXA$1002,MATCH(Selected_County,data!$A$3:$A$1002,),MATCH($C215,data!$A$3:$WXA$3,))</f>
        <v>0.10411352040816327</v>
      </c>
    </row>
    <row r="216" spans="3:7" ht="15.75" thickBot="1" x14ac:dyDescent="0.3">
      <c r="E216" s="167" t="s">
        <v>325</v>
      </c>
      <c r="F216" s="141"/>
      <c r="G216" s="95"/>
    </row>
    <row r="217" spans="3:7" ht="15.75" thickBot="1" x14ac:dyDescent="0.3">
      <c r="E217" s="140" t="s">
        <v>343</v>
      </c>
      <c r="F217" s="168"/>
      <c r="G217" s="119"/>
    </row>
    <row r="218" spans="3:7" x14ac:dyDescent="0.25">
      <c r="E218" s="66"/>
      <c r="F218" s="20"/>
    </row>
    <row r="219" spans="3:7" ht="15.75" thickBot="1" x14ac:dyDescent="0.3">
      <c r="E219" s="66"/>
      <c r="F219" s="20"/>
    </row>
    <row r="220" spans="3:7" ht="33" customHeight="1" thickBot="1" x14ac:dyDescent="0.25">
      <c r="E220" s="129" t="s">
        <v>288</v>
      </c>
      <c r="F220" s="130" t="s">
        <v>14</v>
      </c>
      <c r="G220" s="88" t="str">
        <f>Selected_County&amp;" County"</f>
        <v>Adams County</v>
      </c>
    </row>
    <row r="221" spans="3:7" s="40" customFormat="1" x14ac:dyDescent="0.25">
      <c r="C221" s="40" t="s">
        <v>40</v>
      </c>
      <c r="E221" s="5" t="s">
        <v>308</v>
      </c>
      <c r="F221" s="157">
        <v>1011129</v>
      </c>
      <c r="G221" s="89">
        <f>INDEX(data!$A$3:$WXA$1002,MATCH(Selected_County,data!$A$3:$A$1002,),MATCH($C221,data!$A$3:$WXA$3,))</f>
        <v>6272</v>
      </c>
    </row>
    <row r="222" spans="3:7" x14ac:dyDescent="0.25">
      <c r="C222" s="1" t="s">
        <v>39</v>
      </c>
      <c r="E222" s="169" t="s">
        <v>39</v>
      </c>
      <c r="F222" s="155">
        <v>82301</v>
      </c>
      <c r="G222" s="120">
        <f>INDEX(data!$A$3:$WXA$1002,MATCH(Selected_County,data!$A$3:$A$1002,),MATCH($C222,data!$A$3:$WXA$3,))</f>
        <v>653</v>
      </c>
    </row>
    <row r="223" spans="3:7" ht="15.75" thickBot="1" x14ac:dyDescent="0.3">
      <c r="C223" s="1" t="s">
        <v>38</v>
      </c>
      <c r="E223" s="170" t="s">
        <v>38</v>
      </c>
      <c r="F223" s="137">
        <v>8.1395153338495882E-2</v>
      </c>
      <c r="G223" s="110">
        <f>INDEX(data!$A$3:$WXA$1002,MATCH(Selected_County,data!$A$3:$A$1002,),MATCH($C223,data!$A$3:$WXA$3,))</f>
        <v>0.10411352040816327</v>
      </c>
    </row>
    <row r="224" spans="3:7" x14ac:dyDescent="0.25">
      <c r="C224" s="1" t="s">
        <v>37</v>
      </c>
      <c r="E224" s="138" t="s">
        <v>37</v>
      </c>
      <c r="F224" s="151">
        <v>152812</v>
      </c>
      <c r="G224" s="90">
        <f>INDEX(data!$A$3:$WXA$1002,MATCH(Selected_County,data!$A$3:$A$1002,),MATCH($C224,data!$A$3:$WXA$3,))</f>
        <v>1213</v>
      </c>
    </row>
    <row r="225" spans="3:8" x14ac:dyDescent="0.25">
      <c r="C225" s="1" t="s">
        <v>36</v>
      </c>
      <c r="E225" s="139" t="s">
        <v>36</v>
      </c>
      <c r="F225" s="134">
        <v>0.15113007341298687</v>
      </c>
      <c r="G225" s="102">
        <f>INDEX(data!$A$3:$WXA$1002,MATCH(Selected_County,data!$A$3:$A$1002,),MATCH($C225,data!$A$3:$WXA$3,))</f>
        <v>0.19339923469387754</v>
      </c>
    </row>
    <row r="226" spans="3:8" x14ac:dyDescent="0.25">
      <c r="C226" s="1" t="s">
        <v>35</v>
      </c>
      <c r="E226" s="3" t="s">
        <v>35</v>
      </c>
      <c r="F226" s="147">
        <v>217160</v>
      </c>
      <c r="G226" s="93">
        <f>INDEX(data!$A$3:$WXA$1002,MATCH(Selected_County,data!$A$3:$A$1002,),MATCH($C226,data!$A$3:$WXA$3,))</f>
        <v>1625</v>
      </c>
    </row>
    <row r="227" spans="3:8" x14ac:dyDescent="0.25">
      <c r="C227" s="1" t="s">
        <v>34</v>
      </c>
      <c r="E227" s="139" t="s">
        <v>34</v>
      </c>
      <c r="F227" s="134">
        <v>0.21476982659977115</v>
      </c>
      <c r="G227" s="102">
        <f>INDEX(data!$A$3:$WXA$1002,MATCH(Selected_County,data!$A$3:$A$1002,),MATCH($C227,data!$A$3:$WXA$3,))</f>
        <v>0.25908801020408162</v>
      </c>
    </row>
    <row r="228" spans="3:8" x14ac:dyDescent="0.25">
      <c r="C228" s="1" t="s">
        <v>33</v>
      </c>
      <c r="E228" s="3" t="s">
        <v>33</v>
      </c>
      <c r="F228" s="147">
        <v>255295</v>
      </c>
      <c r="G228" s="93">
        <f>INDEX(data!$A$3:$WXA$1002,MATCH(Selected_County,data!$A$3:$A$1002,),MATCH($C228,data!$A$3:$WXA$3,))</f>
        <v>2086</v>
      </c>
    </row>
    <row r="229" spans="3:8" x14ac:dyDescent="0.25">
      <c r="C229" s="1" t="s">
        <v>32</v>
      </c>
      <c r="E229" s="139" t="s">
        <v>32</v>
      </c>
      <c r="F229" s="134">
        <v>0.25248509339560038</v>
      </c>
      <c r="G229" s="102">
        <f>INDEX(data!$A$3:$WXA$1002,MATCH(Selected_County,data!$A$3:$A$1002,),MATCH($C229,data!$A$3:$WXA$3,))</f>
        <v>0.3325892857142857</v>
      </c>
    </row>
    <row r="230" spans="3:8" x14ac:dyDescent="0.25">
      <c r="C230" s="1" t="s">
        <v>31</v>
      </c>
      <c r="E230" s="169" t="s">
        <v>31</v>
      </c>
      <c r="F230" s="155">
        <v>434957</v>
      </c>
      <c r="G230" s="120">
        <f>INDEX(data!$A$3:$WXA$1002,MATCH(Selected_County,data!$A$3:$A$1002,),MATCH($C230,data!$A$3:$WXA$3,))</f>
        <v>3338</v>
      </c>
    </row>
    <row r="231" spans="3:8" ht="15.75" thickBot="1" x14ac:dyDescent="0.3">
      <c r="C231" s="1" t="s">
        <v>30</v>
      </c>
      <c r="E231" s="170" t="s">
        <v>30</v>
      </c>
      <c r="F231" s="137">
        <v>0.43016964205358565</v>
      </c>
      <c r="G231" s="110">
        <f>INDEX(data!$A$3:$WXA$1002,MATCH(Selected_County,data!$A$3:$A$1002,),MATCH($C231,data!$A$3:$WXA$3,))</f>
        <v>0.53220663265306123</v>
      </c>
    </row>
    <row r="232" spans="3:8" ht="15.75" thickBot="1" x14ac:dyDescent="0.3">
      <c r="E232" s="167" t="s">
        <v>325</v>
      </c>
      <c r="F232" s="141"/>
      <c r="G232" s="95"/>
    </row>
    <row r="233" spans="3:8" ht="15.75" thickBot="1" x14ac:dyDescent="0.3">
      <c r="E233" s="140" t="s">
        <v>344</v>
      </c>
      <c r="F233" s="171"/>
      <c r="G233" s="121"/>
    </row>
    <row r="234" spans="3:8" x14ac:dyDescent="0.25">
      <c r="E234" s="66"/>
      <c r="F234" s="20"/>
    </row>
    <row r="235" spans="3:8" ht="15.75" thickBot="1" x14ac:dyDescent="0.3">
      <c r="E235" s="66"/>
      <c r="F235" s="20"/>
    </row>
    <row r="236" spans="3:8" ht="34.5" customHeight="1" thickBot="1" x14ac:dyDescent="0.25">
      <c r="E236" s="129" t="s">
        <v>29</v>
      </c>
      <c r="F236" s="130" t="s">
        <v>14</v>
      </c>
      <c r="G236" s="88" t="str">
        <f>Selected_County&amp;" County"</f>
        <v>Adams County</v>
      </c>
    </row>
    <row r="237" spans="3:8" ht="15.75" thickBot="1" x14ac:dyDescent="0.3">
      <c r="E237" s="149" t="s">
        <v>28</v>
      </c>
      <c r="F237" s="172"/>
      <c r="G237" s="122"/>
      <c r="H237" s="4"/>
    </row>
    <row r="238" spans="3:8" x14ac:dyDescent="0.25">
      <c r="C238" s="1" t="s">
        <v>27</v>
      </c>
      <c r="E238" s="138" t="s">
        <v>27</v>
      </c>
      <c r="F238" s="151">
        <v>80389</v>
      </c>
      <c r="G238" s="90">
        <f>INDEX(data!$A$3:$WXA$1002,MATCH(Selected_County,data!$A$3:$A$1002,),MATCH($C238,data!$A$3:$WXA$3,))</f>
        <v>387</v>
      </c>
    </row>
    <row r="239" spans="3:8" x14ac:dyDescent="0.25">
      <c r="C239" s="1" t="s">
        <v>294</v>
      </c>
      <c r="E239" s="139" t="s">
        <v>294</v>
      </c>
      <c r="F239" s="134">
        <v>0.26559774277105247</v>
      </c>
      <c r="G239" s="102">
        <f>INDEX(data!$A$3:$WXA$1002,MATCH(Selected_County,data!$A$3:$A$1002,),MATCH($C239,data!$A$3:$WXA$3,))</f>
        <v>0.1913946587537092</v>
      </c>
    </row>
    <row r="240" spans="3:8" x14ac:dyDescent="0.25">
      <c r="C240" s="1" t="s">
        <v>26</v>
      </c>
      <c r="E240" s="3" t="s">
        <v>26</v>
      </c>
      <c r="F240" s="147">
        <v>1914</v>
      </c>
      <c r="G240" s="93">
        <f>INDEX(data!$A$3:$WXA$1002,MATCH(Selected_County,data!$A$3:$A$1002,),MATCH($C240,data!$A$3:$WXA$3,))</f>
        <v>2</v>
      </c>
    </row>
    <row r="241" spans="3:7" x14ac:dyDescent="0.25">
      <c r="C241" s="1" t="s">
        <v>295</v>
      </c>
      <c r="E241" s="139" t="s">
        <v>295</v>
      </c>
      <c r="F241" s="134">
        <v>6.3236771158217478E-3</v>
      </c>
      <c r="G241" s="102">
        <f>INDEX(data!$A$3:$WXA$1002,MATCH(Selected_County,data!$A$3:$A$1002,),MATCH($C241,data!$A$3:$WXA$3,))</f>
        <v>9.8911968348170125E-4</v>
      </c>
    </row>
    <row r="242" spans="3:7" x14ac:dyDescent="0.25">
      <c r="C242" s="1" t="s">
        <v>25</v>
      </c>
      <c r="E242" s="3" t="s">
        <v>25</v>
      </c>
      <c r="F242" s="147">
        <v>14445</v>
      </c>
      <c r="G242" s="93">
        <f>INDEX(data!$A$3:$WXA$1002,MATCH(Selected_County,data!$A$3:$A$1002,),MATCH($C242,data!$A$3:$WXA$3,))</f>
        <v>66</v>
      </c>
    </row>
    <row r="243" spans="3:7" x14ac:dyDescent="0.25">
      <c r="C243" s="1" t="s">
        <v>299</v>
      </c>
      <c r="E243" s="133" t="s">
        <v>299</v>
      </c>
      <c r="F243" s="134">
        <v>8.2346636870998816E-2</v>
      </c>
      <c r="G243" s="102">
        <f>INDEX(data!$A$3:$WXA$1002,MATCH(Selected_County,data!$A$3:$A$1002,),MATCH($C243,data!$A$3:$WXA$3,))</f>
        <v>5.4817275747508304E-2</v>
      </c>
    </row>
    <row r="244" spans="3:7" x14ac:dyDescent="0.25">
      <c r="C244" s="1" t="s">
        <v>24</v>
      </c>
      <c r="E244" s="3" t="s">
        <v>24</v>
      </c>
      <c r="F244" s="173">
        <v>169</v>
      </c>
      <c r="G244" s="123">
        <f>INDEX(data!$A$3:$WXA$1002,MATCH(Selected_County,data!$A$3:$A$1002,),MATCH($C244,data!$A$3:$WXA$3,))</f>
        <v>3</v>
      </c>
    </row>
    <row r="245" spans="3:7" ht="15.75" thickBot="1" x14ac:dyDescent="0.3">
      <c r="C245" s="1" t="s">
        <v>296</v>
      </c>
      <c r="E245" s="148" t="s">
        <v>296</v>
      </c>
      <c r="F245" s="135">
        <v>9.6341859682926966E-4</v>
      </c>
      <c r="G245" s="103">
        <f>INDEX(data!$A$3:$WXA$1002,MATCH(Selected_County,data!$A$3:$A$1002,),MATCH($C245,data!$A$3:$WXA$3,))</f>
        <v>2.4916943521594683E-3</v>
      </c>
    </row>
    <row r="246" spans="3:7" ht="15.75" thickBot="1" x14ac:dyDescent="0.3">
      <c r="E246" s="149" t="s">
        <v>23</v>
      </c>
      <c r="F246" s="144"/>
      <c r="G246" s="124"/>
    </row>
    <row r="247" spans="3:7" x14ac:dyDescent="0.25">
      <c r="C247" s="1" t="s">
        <v>22</v>
      </c>
      <c r="E247" s="138" t="s">
        <v>22</v>
      </c>
      <c r="F247" s="151">
        <v>64824</v>
      </c>
      <c r="G247" s="90">
        <f>INDEX(data!$A$3:$WXA$1002,MATCH(Selected_County,data!$A$3:$A$1002,),MATCH($C247,data!$A$3:$WXA$3,))</f>
        <v>318</v>
      </c>
    </row>
    <row r="248" spans="3:7" x14ac:dyDescent="0.25">
      <c r="C248" s="1" t="s">
        <v>297</v>
      </c>
      <c r="E248" s="139" t="s">
        <v>297</v>
      </c>
      <c r="F248" s="134">
        <v>0.20557902348061041</v>
      </c>
      <c r="G248" s="102">
        <f>INDEX(data!$A$3:$WXA$1002,MATCH(Selected_County,data!$A$3:$A$1002,),MATCH($C248,data!$A$3:$WXA$3,))</f>
        <v>0.17142857142857143</v>
      </c>
    </row>
    <row r="249" spans="3:7" x14ac:dyDescent="0.25">
      <c r="C249" s="1" t="s">
        <v>21</v>
      </c>
      <c r="E249" s="3" t="s">
        <v>21</v>
      </c>
      <c r="F249" s="147">
        <v>1281</v>
      </c>
      <c r="G249" s="93">
        <f>INDEX(data!$A$3:$WXA$1002,MATCH(Selected_County,data!$A$3:$A$1002,),MATCH($C249,data!$A$3:$WXA$3,))</f>
        <v>2</v>
      </c>
    </row>
    <row r="250" spans="3:7" x14ac:dyDescent="0.25">
      <c r="C250" s="1" t="s">
        <v>298</v>
      </c>
      <c r="E250" s="139" t="s">
        <v>298</v>
      </c>
      <c r="F250" s="134">
        <v>4.0624881074704114E-3</v>
      </c>
      <c r="G250" s="102">
        <f>INDEX(data!$A$3:$WXA$1002,MATCH(Selected_County,data!$A$3:$A$1002,),MATCH($C250,data!$A$3:$WXA$3,))</f>
        <v>1.0781671159029651E-3</v>
      </c>
    </row>
    <row r="251" spans="3:7" x14ac:dyDescent="0.25">
      <c r="C251" s="1" t="s">
        <v>20</v>
      </c>
      <c r="E251" s="3" t="s">
        <v>20</v>
      </c>
      <c r="F251" s="147">
        <v>11148</v>
      </c>
      <c r="G251" s="93">
        <f>INDEX(data!$A$3:$WXA$1002,MATCH(Selected_County,data!$A$3:$A$1002,),MATCH($C251,data!$A$3:$WXA$3,))</f>
        <v>93</v>
      </c>
    </row>
    <row r="252" spans="3:7" x14ac:dyDescent="0.25">
      <c r="C252" s="1" t="s">
        <v>300</v>
      </c>
      <c r="E252" s="133" t="s">
        <v>300</v>
      </c>
      <c r="F252" s="134">
        <v>4.5463628689229915E-2</v>
      </c>
      <c r="G252" s="102">
        <f>INDEX(data!$A$3:$WXA$1002,MATCH(Selected_County,data!$A$3:$A$1002,),MATCH($C252,data!$A$3:$WXA$3,))</f>
        <v>7.5242718446601936E-2</v>
      </c>
    </row>
    <row r="253" spans="3:7" x14ac:dyDescent="0.25">
      <c r="C253" s="1" t="s">
        <v>19</v>
      </c>
      <c r="E253" s="3" t="s">
        <v>19</v>
      </c>
      <c r="F253" s="173">
        <v>342</v>
      </c>
      <c r="G253" s="123">
        <f>INDEX(data!$A$3:$WXA$1002,MATCH(Selected_County,data!$A$3:$A$1002,),MATCH($C253,data!$A$3:$WXA$3,))</f>
        <v>0</v>
      </c>
    </row>
    <row r="254" spans="3:7" ht="15.75" thickBot="1" x14ac:dyDescent="0.3">
      <c r="C254" s="1" t="s">
        <v>301</v>
      </c>
      <c r="E254" s="148" t="s">
        <v>301</v>
      </c>
      <c r="F254" s="135">
        <v>1.3947399544058693E-3</v>
      </c>
      <c r="G254" s="103">
        <f>INDEX(data!$A$3:$WXA$1002,MATCH(Selected_County,data!$A$3:$A$1002,),MATCH($C254,data!$A$3:$WXA$3,))</f>
        <v>0</v>
      </c>
    </row>
    <row r="255" spans="3:7" ht="15.75" thickBot="1" x14ac:dyDescent="0.3">
      <c r="E255" s="149" t="s">
        <v>18</v>
      </c>
      <c r="F255" s="174"/>
      <c r="G255" s="125"/>
    </row>
    <row r="256" spans="3:7" x14ac:dyDescent="0.25">
      <c r="C256" s="1" t="s">
        <v>17</v>
      </c>
      <c r="E256" s="138" t="s">
        <v>17</v>
      </c>
      <c r="F256" s="151">
        <v>170806</v>
      </c>
      <c r="G256" s="90">
        <f>INDEX(data!$A$3:$WXA$1002,MATCH(Selected_County,data!$A$3:$A$1002,),MATCH($C256,data!$A$3:$WXA$3,))</f>
        <v>864</v>
      </c>
    </row>
    <row r="257" spans="3:7" x14ac:dyDescent="0.25">
      <c r="C257" s="1" t="s">
        <v>302</v>
      </c>
      <c r="E257" s="139" t="s">
        <v>302</v>
      </c>
      <c r="F257" s="134">
        <v>0.16445475727407521</v>
      </c>
      <c r="G257" s="102">
        <f>INDEX(data!$A$3:$WXA$1002,MATCH(Selected_County,data!$A$3:$A$1002,),MATCH($C257,data!$A$3:$WXA$3,))</f>
        <v>0.13677378502453696</v>
      </c>
    </row>
    <row r="258" spans="3:7" x14ac:dyDescent="0.25">
      <c r="C258" s="1" t="s">
        <v>16</v>
      </c>
      <c r="E258" s="3" t="s">
        <v>16</v>
      </c>
      <c r="F258" s="147">
        <v>3706</v>
      </c>
      <c r="G258" s="93">
        <f>INDEX(data!$A$3:$WXA$1002,MATCH(Selected_County,data!$A$3:$A$1002,),MATCH($C258,data!$A$3:$WXA$3,))</f>
        <v>7</v>
      </c>
    </row>
    <row r="259" spans="3:7" ht="15.75" thickBot="1" x14ac:dyDescent="0.3">
      <c r="C259" s="1" t="s">
        <v>303</v>
      </c>
      <c r="E259" s="148" t="s">
        <v>303</v>
      </c>
      <c r="F259" s="135">
        <v>3.5681962604224835E-3</v>
      </c>
      <c r="G259" s="103">
        <f>INDEX(data!$A$3:$WXA$1002,MATCH(Selected_County,data!$A$3:$A$1002,),MATCH($C259,data!$A$3:$WXA$3,))</f>
        <v>1.108120943485832E-3</v>
      </c>
    </row>
    <row r="260" spans="3:7" ht="15.75" thickBot="1" x14ac:dyDescent="0.3">
      <c r="E260" s="175" t="s">
        <v>322</v>
      </c>
      <c r="F260" s="176"/>
      <c r="G260" s="126"/>
    </row>
    <row r="261" spans="3:7" ht="15.75" thickBot="1" x14ac:dyDescent="0.3">
      <c r="E261" s="140" t="s">
        <v>345</v>
      </c>
      <c r="F261" s="171"/>
      <c r="G261" s="121"/>
    </row>
    <row r="262" spans="3:7" ht="15.75" thickBot="1" x14ac:dyDescent="0.3">
      <c r="E262" s="68"/>
      <c r="F262" s="20"/>
    </row>
    <row r="263" spans="3:7" ht="36" customHeight="1" thickBot="1" x14ac:dyDescent="0.25">
      <c r="E263" s="129" t="s">
        <v>15</v>
      </c>
      <c r="F263" s="130" t="s">
        <v>14</v>
      </c>
      <c r="G263" s="88" t="str">
        <f>Selected_County&amp;" County"</f>
        <v>Adams County</v>
      </c>
    </row>
    <row r="264" spans="3:7" s="40" customFormat="1" ht="15.75" thickBot="1" x14ac:dyDescent="0.3">
      <c r="C264" s="40" t="s">
        <v>12</v>
      </c>
      <c r="E264" s="149" t="s">
        <v>12</v>
      </c>
      <c r="F264" s="150">
        <v>667538</v>
      </c>
      <c r="G264" s="101">
        <f>INDEX(data!$A$3:$WXA$1002,MATCH(Selected_County,data!$A$3:$A$1002,),MATCH($C264,data!$A$3:$WXA$3,))</f>
        <v>4058</v>
      </c>
    </row>
    <row r="265" spans="3:7" x14ac:dyDescent="0.25">
      <c r="C265" s="1" t="s">
        <v>11</v>
      </c>
      <c r="E265" s="177" t="s">
        <v>11</v>
      </c>
      <c r="F265" s="151">
        <v>149430</v>
      </c>
      <c r="G265" s="90">
        <f>INDEX(data!$A$3:$WXA$1002,MATCH(Selected_County,data!$A$3:$A$1002,),MATCH($C265,data!$A$3:$WXA$3,))</f>
        <v>347</v>
      </c>
    </row>
    <row r="266" spans="3:7" x14ac:dyDescent="0.25">
      <c r="C266" s="1" t="s">
        <v>10</v>
      </c>
      <c r="E266" s="133" t="s">
        <v>10</v>
      </c>
      <c r="F266" s="134">
        <v>0.22385242488068094</v>
      </c>
      <c r="G266" s="102">
        <f>INDEX(data!$A$3:$WXA$1002,MATCH(Selected_County,data!$A$3:$A$1002,),MATCH($C266,data!$A$3:$WXA$3,))</f>
        <v>8.551010349926072E-2</v>
      </c>
    </row>
    <row r="267" spans="3:7" x14ac:dyDescent="0.25">
      <c r="C267" s="1" t="s">
        <v>9</v>
      </c>
      <c r="E267" s="178" t="s">
        <v>9</v>
      </c>
      <c r="F267" s="147">
        <v>54948</v>
      </c>
      <c r="G267" s="93">
        <f>INDEX(data!$A$3:$WXA$1002,MATCH(Selected_County,data!$A$3:$A$1002,),MATCH($C267,data!$A$3:$WXA$3,))</f>
        <v>164</v>
      </c>
    </row>
    <row r="268" spans="3:7" x14ac:dyDescent="0.25">
      <c r="C268" s="1" t="s">
        <v>8</v>
      </c>
      <c r="E268" s="179" t="s">
        <v>8</v>
      </c>
      <c r="F268" s="134">
        <v>0.36771732583818512</v>
      </c>
      <c r="G268" s="102">
        <f>INDEX(data!$A$3:$WXA$1002,MATCH(Selected_County,data!$A$3:$A$1002,),MATCH($C268,data!$A$3:$WXA$3,))</f>
        <v>0.47262247838616717</v>
      </c>
    </row>
    <row r="269" spans="3:7" x14ac:dyDescent="0.25">
      <c r="C269" s="1" t="s">
        <v>7</v>
      </c>
      <c r="E269" s="178" t="s">
        <v>7</v>
      </c>
      <c r="F269" s="147">
        <v>81343</v>
      </c>
      <c r="G269" s="93">
        <f>INDEX(data!$A$3:$WXA$1002,MATCH(Selected_County,data!$A$3:$A$1002,),MATCH($C269,data!$A$3:$WXA$3,))</f>
        <v>102</v>
      </c>
    </row>
    <row r="270" spans="3:7" ht="15.75" thickBot="1" x14ac:dyDescent="0.3">
      <c r="C270" s="1" t="s">
        <v>6</v>
      </c>
      <c r="E270" s="180" t="s">
        <v>6</v>
      </c>
      <c r="F270" s="135">
        <v>0.54435521648932605</v>
      </c>
      <c r="G270" s="103">
        <f>INDEX(data!$A$3:$WXA$1002,MATCH(Selected_County,data!$A$3:$A$1002,),MATCH($C270,data!$A$3:$WXA$3,))</f>
        <v>0.29394812680115273</v>
      </c>
    </row>
    <row r="271" spans="3:7" x14ac:dyDescent="0.25">
      <c r="C271" s="1" t="s">
        <v>5</v>
      </c>
      <c r="E271" s="181" t="s">
        <v>5</v>
      </c>
      <c r="F271" s="182">
        <v>518108</v>
      </c>
      <c r="G271" s="127">
        <f>INDEX(data!$A$3:$WXA$1002,MATCH(Selected_County,data!$A$3:$A$1002,),MATCH($C271,data!$A$3:$WXA$3,))</f>
        <v>3711</v>
      </c>
    </row>
    <row r="272" spans="3:7" x14ac:dyDescent="0.25">
      <c r="C272" s="1" t="s">
        <v>4</v>
      </c>
      <c r="E272" s="133" t="s">
        <v>4</v>
      </c>
      <c r="F272" s="134">
        <v>0.77614757511931909</v>
      </c>
      <c r="G272" s="102">
        <f>INDEX(data!$A$3:$WXA$1002,MATCH(Selected_County,data!$A$3:$A$1002,),MATCH($C272,data!$A$3:$WXA$3,))</f>
        <v>0.91448989650073931</v>
      </c>
    </row>
    <row r="273" spans="3:7" x14ac:dyDescent="0.25">
      <c r="C273" s="1" t="s">
        <v>3</v>
      </c>
      <c r="E273" s="183" t="s">
        <v>3</v>
      </c>
      <c r="F273" s="147">
        <v>394029</v>
      </c>
      <c r="G273" s="93">
        <f>INDEX(data!$A$3:$WXA$1002,MATCH(Selected_County,data!$A$3:$A$1002,),MATCH($C273,data!$A$3:$WXA$3,))</f>
        <v>2749</v>
      </c>
    </row>
    <row r="274" spans="3:7" x14ac:dyDescent="0.25">
      <c r="C274" s="1" t="s">
        <v>2</v>
      </c>
      <c r="E274" s="184" t="s">
        <v>2</v>
      </c>
      <c r="F274" s="134">
        <v>0.76051518216279235</v>
      </c>
      <c r="G274" s="102">
        <f>INDEX(data!$A$3:$WXA$1002,MATCH(Selected_County,data!$A$3:$A$1002,),MATCH($C274,data!$A$3:$WXA$3,))</f>
        <v>0.74077068175693883</v>
      </c>
    </row>
    <row r="275" spans="3:7" x14ac:dyDescent="0.25">
      <c r="C275" s="1" t="s">
        <v>1</v>
      </c>
      <c r="E275" s="183" t="s">
        <v>1</v>
      </c>
      <c r="F275" s="147">
        <v>120243</v>
      </c>
      <c r="G275" s="93">
        <f>INDEX(data!$A$3:$WXA$1002,MATCH(Selected_County,data!$A$3:$A$1002,),MATCH($C275,data!$A$3:$WXA$3,))</f>
        <v>942</v>
      </c>
    </row>
    <row r="276" spans="3:7" ht="15.75" thickBot="1" x14ac:dyDescent="0.3">
      <c r="C276" s="1" t="s">
        <v>0</v>
      </c>
      <c r="E276" s="185" t="s">
        <v>0</v>
      </c>
      <c r="F276" s="135">
        <v>0.23208095609409621</v>
      </c>
      <c r="G276" s="103">
        <f>INDEX(data!$A$3:$WXA$1002,MATCH(Selected_County,data!$A$3:$A$1002,),MATCH($C276,data!$A$3:$WXA$3,))</f>
        <v>0.25383993532740501</v>
      </c>
    </row>
    <row r="277" spans="3:7" x14ac:dyDescent="0.25">
      <c r="E277" s="186" t="s">
        <v>324</v>
      </c>
      <c r="F277" s="187"/>
      <c r="G277" s="128"/>
    </row>
    <row r="278" spans="3:7" ht="15.75" thickBot="1" x14ac:dyDescent="0.3">
      <c r="E278" s="188" t="s">
        <v>346</v>
      </c>
      <c r="F278" s="168"/>
      <c r="G278" s="119"/>
    </row>
    <row r="280" spans="3:7" x14ac:dyDescent="0.25">
      <c r="E280" s="2" t="s">
        <v>332</v>
      </c>
    </row>
  </sheetData>
  <mergeCells count="3">
    <mergeCell ref="E5:G5"/>
    <mergeCell ref="E4:G4"/>
    <mergeCell ref="E3:G3"/>
  </mergeCells>
  <pageMargins left="0.75" right="0.75" top="0.75" bottom="0.5" header="0.5" footer="0.5"/>
  <pageSetup scale="90" orientation="portrait" r:id="rId1"/>
  <headerFooter differentFirst="1">
    <oddFooter>&amp;C&amp;P</oddFooter>
  </headerFooter>
  <rowBreaks count="7" manualBreakCount="7">
    <brk id="42" min="4" max="6" man="1"/>
    <brk id="87" min="4" max="6" man="1"/>
    <brk id="113" min="4" max="6" man="1"/>
    <brk id="149" min="4" max="6" man="1"/>
    <brk id="178" min="4" max="6" man="1"/>
    <brk id="218" min="4" max="6" man="1"/>
    <brk id="261" min="4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619125</xdr:colOff>
                    <xdr:row>3</xdr:row>
                    <xdr:rowOff>85725</xdr:rowOff>
                  </from>
                  <to>
                    <xdr:col>6</xdr:col>
                    <xdr:colOff>628650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County Profile, 2018-2022</vt:lpstr>
      <vt:lpstr>'County Profile, 2018-2022'!Print_Area</vt:lpstr>
      <vt:lpstr>'County Profile, 2018-2022'!Print_Titles</vt:lpstr>
      <vt:lpstr>Selected_County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2024-01-05T19:17:59Z</dcterms:modified>
</cp:coreProperties>
</file>